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<sst xmlns="http://schemas.openxmlformats.org/spreadsheetml/2006/main" count="68" uniqueCount="52">
  <si>
    <t xml:space="preserve">w gminnym programie profilaktyki  </t>
  </si>
  <si>
    <t xml:space="preserve">PLAN   DOCHODÓW </t>
  </si>
  <si>
    <t xml:space="preserve">dz. </t>
  </si>
  <si>
    <t>rozd.</t>
  </si>
  <si>
    <t>par.</t>
  </si>
  <si>
    <t xml:space="preserve">treść </t>
  </si>
  <si>
    <t xml:space="preserve">Plan w złotych </t>
  </si>
  <si>
    <t xml:space="preserve">Dochody od osób prawnych , </t>
  </si>
  <si>
    <t xml:space="preserve">osób fizycznych ….. </t>
  </si>
  <si>
    <t>wpływy z innych opłat …</t>
  </si>
  <si>
    <t>0480</t>
  </si>
  <si>
    <t>wpływy z opłat za zezwolenia</t>
  </si>
  <si>
    <t xml:space="preserve">na sprzedaz alkoholu </t>
  </si>
  <si>
    <t xml:space="preserve">razem dochody </t>
  </si>
  <si>
    <t xml:space="preserve">PLAN    WYDATKÓW </t>
  </si>
  <si>
    <t xml:space="preserve">ochrona zdrowia </t>
  </si>
  <si>
    <t xml:space="preserve">zwalczanie narkomanii </t>
  </si>
  <si>
    <t xml:space="preserve">zakup usług pozostałych </t>
  </si>
  <si>
    <t>przeciwdziałanie alkoholizmowi</t>
  </si>
  <si>
    <t xml:space="preserve">składki na ubezpieczenie społeczne </t>
  </si>
  <si>
    <t xml:space="preserve">składki na Fundusz Pracy </t>
  </si>
  <si>
    <t xml:space="preserve">wynagrodzenia bezosobowe </t>
  </si>
  <si>
    <t xml:space="preserve">zakup materiałów i wyposażenia </t>
  </si>
  <si>
    <t>zakup usług pozostałych</t>
  </si>
  <si>
    <t xml:space="preserve">Pomoc społeczna </t>
  </si>
  <si>
    <t xml:space="preserve">zadania w zakresie przeciwdziałania </t>
  </si>
  <si>
    <t xml:space="preserve">przemocy w rodzinie </t>
  </si>
  <si>
    <t>szkolenia pracowników …</t>
  </si>
  <si>
    <t xml:space="preserve">Edukacyjna opieka wychowawcza </t>
  </si>
  <si>
    <t xml:space="preserve">świetlice szkolne </t>
  </si>
  <si>
    <t>zakup materiałów i wyposażenia</t>
  </si>
  <si>
    <t xml:space="preserve">zakup środków żywnosci </t>
  </si>
  <si>
    <t>kolonie i obozy oraz inne formy ….</t>
  </si>
  <si>
    <t xml:space="preserve">zakup materiałow i wyposażenia </t>
  </si>
  <si>
    <t>zakup art.żywnościowych</t>
  </si>
  <si>
    <t xml:space="preserve">kultura fizyczna i sport </t>
  </si>
  <si>
    <t xml:space="preserve">pozostała działalność </t>
  </si>
  <si>
    <t xml:space="preserve">Razem </t>
  </si>
  <si>
    <t xml:space="preserve">centra integracji społecznej </t>
  </si>
  <si>
    <t>dotacja podmiotowa z budzetu …</t>
  </si>
  <si>
    <t>i rozwiązywania problemów alkoholowych i narkomanii w roku 2013</t>
  </si>
  <si>
    <t xml:space="preserve">zakup pomocy naukowych ,dydaktycznych </t>
  </si>
  <si>
    <t xml:space="preserve">Wykaz zrealizowanych dochodów i wydatków na realizację zadań określonych </t>
  </si>
  <si>
    <t xml:space="preserve">wykonanie </t>
  </si>
  <si>
    <t xml:space="preserve">na 31.12.2013 </t>
  </si>
  <si>
    <t xml:space="preserve">wykonanie w zł </t>
  </si>
  <si>
    <t xml:space="preserve">% realizacji planu </t>
  </si>
  <si>
    <t xml:space="preserve">  % realziacji planu </t>
  </si>
  <si>
    <t>9.</t>
  </si>
  <si>
    <t>strona 45</t>
  </si>
  <si>
    <t>strona 46</t>
  </si>
  <si>
    <t>str.45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</si>
</sst>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%"/>
    <numFmt numFmtId="173" formatCode="0.000%"/>
  </numFmts>
  <fonts count="62">
    <font>
      <sz val="10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sz val="10"/>
      <color indexed="12"/>
      <name val="Arial CE"/>
      <family val="0"/>
    </font>
    <font>
      <i/>
      <sz val="10"/>
      <color indexed="12"/>
      <name val="Arial CE"/>
      <family val="0"/>
    </font>
    <font>
      <sz val="10"/>
      <color indexed="12"/>
      <name val="Arial"/>
      <family val="2"/>
    </font>
    <font>
      <b/>
      <sz val="11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Arial CE"/>
      <family val="0"/>
    </font>
    <font>
      <b/>
      <sz val="10"/>
      <color indexed="12"/>
      <name val="Arial CE"/>
      <family val="0"/>
    </font>
    <font>
      <b/>
      <sz val="10"/>
      <color indexed="10"/>
      <name val="Arial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i/>
      <sz val="10"/>
      <color indexed="12"/>
      <name val="Arial CE"/>
      <family val="0"/>
    </font>
    <font>
      <b/>
      <sz val="10"/>
      <color indexed="6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Arial CE"/>
      <family val="0"/>
    </font>
    <font>
      <b/>
      <sz val="10"/>
      <color rgb="FF3A07B9"/>
      <name val="Arial CE"/>
      <family val="0"/>
    </font>
    <font>
      <b/>
      <sz val="10"/>
      <color rgb="FFFF0000"/>
      <name val="Arial"/>
      <family val="2"/>
    </font>
    <font>
      <b/>
      <sz val="10"/>
      <color rgb="FFFF0000"/>
      <name val="Arial CE"/>
      <family val="0"/>
    </font>
    <font>
      <sz val="10"/>
      <color rgb="FFFF0000"/>
      <name val="Arial CE"/>
      <family val="0"/>
    </font>
    <font>
      <i/>
      <sz val="10"/>
      <color rgb="FF3A07B9"/>
      <name val="Arial CE"/>
      <family val="0"/>
    </font>
    <font>
      <b/>
      <i/>
      <sz val="10"/>
      <color rgb="FF3A07B9"/>
      <name val="Arial CE"/>
      <family val="0"/>
    </font>
    <font>
      <b/>
      <sz val="10"/>
      <color theme="4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44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 quotePrefix="1">
      <alignment/>
    </xf>
    <xf numFmtId="0" fontId="4" fillId="0" borderId="13" xfId="0" applyFont="1" applyFill="1" applyBorder="1" applyAlignment="1">
      <alignment/>
    </xf>
    <xf numFmtId="44" fontId="4" fillId="0" borderId="12" xfId="58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Border="1" applyAlignment="1" quotePrefix="1">
      <alignment/>
    </xf>
    <xf numFmtId="0" fontId="0" fillId="0" borderId="15" xfId="0" applyBorder="1" applyAlignment="1">
      <alignment/>
    </xf>
    <xf numFmtId="44" fontId="0" fillId="0" borderId="15" xfId="58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3" xfId="0" applyFont="1" applyBorder="1" applyAlignment="1">
      <alignment/>
    </xf>
    <xf numFmtId="44" fontId="1" fillId="0" borderId="18" xfId="0" applyNumberFormat="1" applyFont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2" xfId="0" applyFont="1" applyBorder="1" applyAlignment="1" quotePrefix="1">
      <alignment/>
    </xf>
    <xf numFmtId="0" fontId="5" fillId="0" borderId="13" xfId="0" applyFont="1" applyFill="1" applyBorder="1" applyAlignment="1">
      <alignment/>
    </xf>
    <xf numFmtId="44" fontId="5" fillId="0" borderId="12" xfId="58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6" xfId="0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2" xfId="0" applyFont="1" applyBorder="1" applyAlignment="1">
      <alignment/>
    </xf>
    <xf numFmtId="44" fontId="5" fillId="0" borderId="12" xfId="0" applyNumberFormat="1" applyFont="1" applyBorder="1" applyAlignment="1">
      <alignment/>
    </xf>
    <xf numFmtId="0" fontId="5" fillId="0" borderId="15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12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2" xfId="0" applyFill="1" applyBorder="1" applyAlignment="1">
      <alignment/>
    </xf>
    <xf numFmtId="44" fontId="0" fillId="0" borderId="12" xfId="58" applyFont="1" applyFill="1" applyBorder="1" applyAlignment="1">
      <alignment/>
    </xf>
    <xf numFmtId="0" fontId="0" fillId="0" borderId="18" xfId="0" applyFill="1" applyBorder="1" applyAlignment="1">
      <alignment/>
    </xf>
    <xf numFmtId="44" fontId="0" fillId="0" borderId="12" xfId="0" applyNumberFormat="1" applyBorder="1" applyAlignment="1">
      <alignment/>
    </xf>
    <xf numFmtId="0" fontId="0" fillId="0" borderId="14" xfId="0" applyFill="1" applyBorder="1" applyAlignment="1">
      <alignment/>
    </xf>
    <xf numFmtId="44" fontId="0" fillId="0" borderId="15" xfId="0" applyNumberForma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5" xfId="0" applyFill="1" applyBorder="1" applyAlignment="1">
      <alignment/>
    </xf>
    <xf numFmtId="0" fontId="9" fillId="0" borderId="15" xfId="0" applyFont="1" applyBorder="1" applyAlignment="1">
      <alignment/>
    </xf>
    <xf numFmtId="44" fontId="9" fillId="0" borderId="15" xfId="0" applyNumberFormat="1" applyFont="1" applyBorder="1" applyAlignment="1">
      <alignment/>
    </xf>
    <xf numFmtId="0" fontId="0" fillId="0" borderId="21" xfId="0" applyFill="1" applyBorder="1" applyAlignment="1">
      <alignment/>
    </xf>
    <xf numFmtId="0" fontId="9" fillId="0" borderId="11" xfId="0" applyFont="1" applyBorder="1" applyAlignment="1">
      <alignment/>
    </xf>
    <xf numFmtId="44" fontId="0" fillId="0" borderId="11" xfId="0" applyNumberFormat="1" applyBorder="1" applyAlignment="1">
      <alignment/>
    </xf>
    <xf numFmtId="0" fontId="5" fillId="0" borderId="12" xfId="0" applyFont="1" applyFill="1" applyBorder="1" applyAlignment="1">
      <alignment/>
    </xf>
    <xf numFmtId="44" fontId="5" fillId="0" borderId="12" xfId="58" applyFont="1" applyBorder="1" applyAlignment="1">
      <alignment/>
    </xf>
    <xf numFmtId="0" fontId="6" fillId="0" borderId="12" xfId="0" applyFont="1" applyFill="1" applyBorder="1" applyAlignment="1">
      <alignment/>
    </xf>
    <xf numFmtId="44" fontId="6" fillId="0" borderId="12" xfId="58" applyFont="1" applyBorder="1" applyAlignment="1">
      <alignment/>
    </xf>
    <xf numFmtId="44" fontId="0" fillId="0" borderId="12" xfId="58" applyFont="1" applyBorder="1" applyAlignment="1" quotePrefix="1">
      <alignment/>
    </xf>
    <xf numFmtId="44" fontId="0" fillId="0" borderId="12" xfId="58" applyFont="1" applyBorder="1" applyAlignment="1">
      <alignment/>
    </xf>
    <xf numFmtId="0" fontId="0" fillId="0" borderId="20" xfId="0" applyBorder="1" applyAlignment="1">
      <alignment/>
    </xf>
    <xf numFmtId="0" fontId="10" fillId="0" borderId="13" xfId="0" applyFont="1" applyBorder="1" applyAlignment="1">
      <alignment/>
    </xf>
    <xf numFmtId="0" fontId="5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6" xfId="0" applyFont="1" applyFill="1" applyBorder="1" applyAlignment="1">
      <alignment/>
    </xf>
    <xf numFmtId="44" fontId="9" fillId="0" borderId="11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2" fillId="0" borderId="22" xfId="0" applyFont="1" applyBorder="1" applyAlignment="1">
      <alignment/>
    </xf>
    <xf numFmtId="0" fontId="6" fillId="0" borderId="15" xfId="0" applyFont="1" applyBorder="1" applyAlignment="1">
      <alignment/>
    </xf>
    <xf numFmtId="44" fontId="6" fillId="0" borderId="15" xfId="58" applyFont="1" applyBorder="1" applyAlignment="1">
      <alignment/>
    </xf>
    <xf numFmtId="0" fontId="2" fillId="0" borderId="23" xfId="0" applyFont="1" applyBorder="1" applyAlignment="1">
      <alignment/>
    </xf>
    <xf numFmtId="0" fontId="1" fillId="0" borderId="24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25" xfId="0" applyFont="1" applyBorder="1" applyAlignment="1">
      <alignment/>
    </xf>
    <xf numFmtId="44" fontId="0" fillId="0" borderId="26" xfId="58" applyFont="1" applyBorder="1" applyAlignment="1">
      <alignment/>
    </xf>
    <xf numFmtId="0" fontId="0" fillId="0" borderId="27" xfId="0" applyBorder="1" applyAlignment="1">
      <alignment/>
    </xf>
    <xf numFmtId="0" fontId="0" fillId="0" borderId="17" xfId="0" applyBorder="1" applyAlignment="1">
      <alignment/>
    </xf>
    <xf numFmtId="44" fontId="1" fillId="0" borderId="28" xfId="0" applyNumberFormat="1" applyFont="1" applyBorder="1" applyAlignment="1">
      <alignment/>
    </xf>
    <xf numFmtId="44" fontId="12" fillId="0" borderId="29" xfId="0" applyNumberFormat="1" applyFont="1" applyBorder="1" applyAlignment="1">
      <alignment/>
    </xf>
    <xf numFmtId="44" fontId="7" fillId="0" borderId="10" xfId="0" applyNumberFormat="1" applyFont="1" applyBorder="1" applyAlignment="1">
      <alignment/>
    </xf>
    <xf numFmtId="44" fontId="0" fillId="0" borderId="17" xfId="58" applyFont="1" applyBorder="1" applyAlignment="1">
      <alignment/>
    </xf>
    <xf numFmtId="44" fontId="0" fillId="0" borderId="26" xfId="58" applyFont="1" applyBorder="1" applyAlignment="1">
      <alignment/>
    </xf>
    <xf numFmtId="44" fontId="0" fillId="0" borderId="15" xfId="0" applyNumberFormat="1" applyFont="1" applyBorder="1" applyAlignment="1">
      <alignment/>
    </xf>
    <xf numFmtId="44" fontId="0" fillId="0" borderId="11" xfId="58" applyFont="1" applyBorder="1" applyAlignment="1">
      <alignment/>
    </xf>
    <xf numFmtId="44" fontId="0" fillId="0" borderId="12" xfId="58" applyFont="1" applyBorder="1" applyAlignment="1">
      <alignment/>
    </xf>
    <xf numFmtId="44" fontId="0" fillId="0" borderId="11" xfId="58" applyFont="1" applyBorder="1" applyAlignment="1">
      <alignment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0" fillId="0" borderId="21" xfId="0" applyBorder="1" applyAlignment="1">
      <alignment/>
    </xf>
    <xf numFmtId="44" fontId="54" fillId="0" borderId="12" xfId="0" applyNumberFormat="1" applyFont="1" applyBorder="1" applyAlignment="1">
      <alignment/>
    </xf>
    <xf numFmtId="43" fontId="8" fillId="0" borderId="12" xfId="42" applyFont="1" applyBorder="1" applyAlignment="1">
      <alignment/>
    </xf>
    <xf numFmtId="43" fontId="0" fillId="0" borderId="12" xfId="42" applyFont="1" applyBorder="1" applyAlignment="1">
      <alignment/>
    </xf>
    <xf numFmtId="44" fontId="55" fillId="0" borderId="17" xfId="58" applyFont="1" applyBorder="1" applyAlignment="1">
      <alignment/>
    </xf>
    <xf numFmtId="44" fontId="0" fillId="0" borderId="17" xfId="58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20" xfId="0" applyFont="1" applyBorder="1" applyAlignment="1">
      <alignment/>
    </xf>
    <xf numFmtId="0" fontId="56" fillId="0" borderId="0" xfId="0" applyFont="1" applyBorder="1" applyAlignment="1">
      <alignment/>
    </xf>
    <xf numFmtId="44" fontId="56" fillId="0" borderId="10" xfId="0" applyNumberFormat="1" applyFont="1" applyBorder="1" applyAlignment="1">
      <alignment/>
    </xf>
    <xf numFmtId="44" fontId="57" fillId="0" borderId="0" xfId="0" applyNumberFormat="1" applyFont="1" applyAlignment="1">
      <alignment/>
    </xf>
    <xf numFmtId="0" fontId="56" fillId="0" borderId="11" xfId="0" applyFont="1" applyBorder="1" applyAlignment="1">
      <alignment/>
    </xf>
    <xf numFmtId="0" fontId="58" fillId="0" borderId="0" xfId="0" applyFont="1" applyAlignment="1">
      <alignment/>
    </xf>
    <xf numFmtId="0" fontId="57" fillId="0" borderId="17" xfId="0" applyFont="1" applyBorder="1" applyAlignment="1">
      <alignment/>
    </xf>
    <xf numFmtId="0" fontId="58" fillId="0" borderId="12" xfId="0" applyFont="1" applyFill="1" applyBorder="1" applyAlignment="1">
      <alignment/>
    </xf>
    <xf numFmtId="0" fontId="57" fillId="0" borderId="14" xfId="0" applyFont="1" applyFill="1" applyBorder="1" applyAlignment="1">
      <alignment/>
    </xf>
    <xf numFmtId="0" fontId="57" fillId="0" borderId="15" xfId="0" applyFont="1" applyBorder="1" applyAlignment="1">
      <alignment/>
    </xf>
    <xf numFmtId="44" fontId="57" fillId="0" borderId="15" xfId="0" applyNumberFormat="1" applyFont="1" applyBorder="1" applyAlignment="1">
      <alignment/>
    </xf>
    <xf numFmtId="44" fontId="59" fillId="0" borderId="12" xfId="0" applyNumberFormat="1" applyFont="1" applyBorder="1" applyAlignment="1">
      <alignment/>
    </xf>
    <xf numFmtId="44" fontId="60" fillId="0" borderId="15" xfId="58" applyFont="1" applyBorder="1" applyAlignment="1">
      <alignment/>
    </xf>
    <xf numFmtId="44" fontId="57" fillId="0" borderId="17" xfId="0" applyNumberFormat="1" applyFont="1" applyBorder="1" applyAlignment="1">
      <alignment/>
    </xf>
    <xf numFmtId="44" fontId="59" fillId="0" borderId="12" xfId="58" applyFont="1" applyBorder="1" applyAlignment="1">
      <alignment/>
    </xf>
    <xf numFmtId="44" fontId="0" fillId="0" borderId="0" xfId="58" applyFont="1" applyAlignment="1">
      <alignment/>
    </xf>
    <xf numFmtId="0" fontId="56" fillId="0" borderId="15" xfId="0" applyFont="1" applyBorder="1" applyAlignment="1">
      <alignment/>
    </xf>
    <xf numFmtId="0" fontId="56" fillId="0" borderId="16" xfId="0" applyFont="1" applyFill="1" applyBorder="1" applyAlignment="1">
      <alignment/>
    </xf>
    <xf numFmtId="0" fontId="56" fillId="0" borderId="11" xfId="0" applyFont="1" applyFill="1" applyBorder="1" applyAlignment="1">
      <alignment/>
    </xf>
    <xf numFmtId="44" fontId="56" fillId="0" borderId="11" xfId="0" applyNumberFormat="1" applyFont="1" applyBorder="1" applyAlignment="1">
      <alignment/>
    </xf>
    <xf numFmtId="44" fontId="57" fillId="0" borderId="12" xfId="58" applyFont="1" applyBorder="1" applyAlignment="1">
      <alignment/>
    </xf>
    <xf numFmtId="0" fontId="56" fillId="0" borderId="14" xfId="0" applyFont="1" applyBorder="1" applyAlignment="1">
      <alignment/>
    </xf>
    <xf numFmtId="0" fontId="56" fillId="0" borderId="12" xfId="0" applyFont="1" applyBorder="1" applyAlignment="1">
      <alignment/>
    </xf>
    <xf numFmtId="0" fontId="56" fillId="0" borderId="12" xfId="0" applyFont="1" applyFill="1" applyBorder="1" applyAlignment="1">
      <alignment/>
    </xf>
    <xf numFmtId="44" fontId="56" fillId="0" borderId="12" xfId="58" applyFont="1" applyFill="1" applyBorder="1" applyAlignment="1">
      <alignment/>
    </xf>
    <xf numFmtId="43" fontId="57" fillId="0" borderId="12" xfId="42" applyFont="1" applyBorder="1" applyAlignment="1">
      <alignment/>
    </xf>
    <xf numFmtId="43" fontId="61" fillId="0" borderId="12" xfId="42" applyFont="1" applyBorder="1" applyAlignment="1">
      <alignment/>
    </xf>
    <xf numFmtId="43" fontId="8" fillId="0" borderId="15" xfId="42" applyFont="1" applyBorder="1" applyAlignment="1">
      <alignment/>
    </xf>
    <xf numFmtId="43" fontId="11" fillId="0" borderId="12" xfId="42" applyFont="1" applyBorder="1" applyAlignment="1">
      <alignment/>
    </xf>
    <xf numFmtId="43" fontId="57" fillId="0" borderId="10" xfId="42" applyFont="1" applyBorder="1" applyAlignment="1">
      <alignment/>
    </xf>
    <xf numFmtId="43" fontId="12" fillId="0" borderId="30" xfId="42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43" fontId="7" fillId="0" borderId="10" xfId="42" applyFont="1" applyBorder="1" applyAlignment="1">
      <alignment/>
    </xf>
    <xf numFmtId="43" fontId="0" fillId="0" borderId="11" xfId="42" applyFont="1" applyBorder="1" applyAlignment="1">
      <alignment/>
    </xf>
    <xf numFmtId="43" fontId="0" fillId="0" borderId="15" xfId="42" applyFont="1" applyBorder="1" applyAlignment="1">
      <alignment/>
    </xf>
    <xf numFmtId="43" fontId="58" fillId="0" borderId="10" xfId="42" applyFont="1" applyBorder="1" applyAlignment="1">
      <alignment/>
    </xf>
    <xf numFmtId="43" fontId="0" fillId="0" borderId="10" xfId="42" applyFont="1" applyBorder="1" applyAlignment="1">
      <alignment/>
    </xf>
    <xf numFmtId="43" fontId="0" fillId="0" borderId="0" xfId="42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68"/>
  <sheetViews>
    <sheetView tabSelected="1" zoomScalePageLayoutView="0" workbookViewId="0" topLeftCell="A43">
      <selection activeCell="J22" sqref="J22"/>
    </sheetView>
  </sheetViews>
  <sheetFormatPr defaultColWidth="9.00390625" defaultRowHeight="12.75"/>
  <cols>
    <col min="1" max="1" width="5.875" style="0" customWidth="1"/>
    <col min="2" max="2" width="8.875" style="0" customWidth="1"/>
    <col min="4" max="4" width="35.25390625" style="0" customWidth="1"/>
    <col min="5" max="5" width="27.125" style="0" customWidth="1"/>
    <col min="6" max="6" width="17.00390625" style="0" customWidth="1"/>
    <col min="7" max="7" width="19.125" style="0" customWidth="1"/>
  </cols>
  <sheetData>
    <row r="4" spans="1:7" ht="15.75">
      <c r="A4" s="131" t="s">
        <v>48</v>
      </c>
      <c r="B4" s="2" t="s">
        <v>42</v>
      </c>
      <c r="C4" s="2"/>
      <c r="D4" s="2"/>
      <c r="E4" s="2"/>
      <c r="G4" t="s">
        <v>49</v>
      </c>
    </row>
    <row r="5" spans="1:5" ht="15.75">
      <c r="A5" s="1"/>
      <c r="B5" s="2" t="s">
        <v>0</v>
      </c>
      <c r="C5" s="2"/>
      <c r="D5" s="2"/>
      <c r="E5" s="2"/>
    </row>
    <row r="6" spans="1:5" ht="15.75">
      <c r="A6" s="1"/>
      <c r="B6" s="2" t="s">
        <v>40</v>
      </c>
      <c r="C6" s="2"/>
      <c r="D6" s="2"/>
      <c r="E6" s="2"/>
    </row>
    <row r="7" spans="1:5" ht="12.75">
      <c r="A7" s="1"/>
      <c r="B7" s="1"/>
      <c r="C7" s="1"/>
      <c r="D7" s="1"/>
      <c r="E7" s="1"/>
    </row>
    <row r="8" spans="1:5" ht="15.75">
      <c r="A8" s="1"/>
      <c r="B8" s="2"/>
      <c r="C8" s="3"/>
      <c r="D8" s="3"/>
      <c r="E8" s="4"/>
    </row>
    <row r="9" spans="1:5" ht="15.75">
      <c r="A9" s="1"/>
      <c r="B9" s="2" t="s">
        <v>1</v>
      </c>
      <c r="C9" s="3"/>
      <c r="D9" s="3"/>
      <c r="E9" s="1"/>
    </row>
    <row r="10" spans="1:7" ht="12.75">
      <c r="A10" s="17" t="s">
        <v>2</v>
      </c>
      <c r="B10" s="91" t="s">
        <v>3</v>
      </c>
      <c r="C10" s="17" t="s">
        <v>4</v>
      </c>
      <c r="D10" s="92" t="s">
        <v>5</v>
      </c>
      <c r="E10" s="51" t="s">
        <v>6</v>
      </c>
      <c r="F10" s="92" t="s">
        <v>43</v>
      </c>
      <c r="G10" s="51" t="s">
        <v>46</v>
      </c>
    </row>
    <row r="11" spans="1:7" ht="12.75">
      <c r="A11" s="19"/>
      <c r="B11" s="93"/>
      <c r="C11" s="19"/>
      <c r="D11" s="54"/>
      <c r="E11" s="20"/>
      <c r="F11" s="54" t="s">
        <v>44</v>
      </c>
      <c r="G11" s="20"/>
    </row>
    <row r="12" spans="1:7" ht="12.75">
      <c r="A12" s="5">
        <v>756</v>
      </c>
      <c r="B12" s="5"/>
      <c r="C12" s="5"/>
      <c r="D12" s="6" t="s">
        <v>7</v>
      </c>
      <c r="E12" s="7">
        <f>SUM(E14)</f>
        <v>107276</v>
      </c>
      <c r="F12" s="83">
        <f>SUM(F14)</f>
        <v>103986.16</v>
      </c>
      <c r="G12" s="134">
        <v>96.93</v>
      </c>
    </row>
    <row r="13" spans="1:7" ht="12.75">
      <c r="A13" s="5"/>
      <c r="B13" s="5"/>
      <c r="C13" s="5"/>
      <c r="D13" s="6" t="s">
        <v>8</v>
      </c>
      <c r="E13" s="8"/>
      <c r="F13" s="19"/>
      <c r="G13" s="135"/>
    </row>
    <row r="14" spans="1:7" ht="12.75">
      <c r="A14" s="9"/>
      <c r="B14" s="10">
        <v>75618</v>
      </c>
      <c r="C14" s="11"/>
      <c r="D14" s="12" t="s">
        <v>9</v>
      </c>
      <c r="E14" s="13">
        <f>SUM(E15)</f>
        <v>107276</v>
      </c>
      <c r="F14" s="86">
        <f>SUM(F15)</f>
        <v>103986.16</v>
      </c>
      <c r="G14" s="136">
        <v>96.93</v>
      </c>
    </row>
    <row r="15" spans="1:7" ht="12.75">
      <c r="A15" s="14"/>
      <c r="B15" s="15"/>
      <c r="C15" s="16" t="s">
        <v>10</v>
      </c>
      <c r="D15" s="17" t="s">
        <v>11</v>
      </c>
      <c r="E15" s="78">
        <v>107276</v>
      </c>
      <c r="F15" s="85">
        <v>103986.16</v>
      </c>
      <c r="G15" s="136">
        <v>96.93</v>
      </c>
    </row>
    <row r="16" spans="1:7" ht="12.75">
      <c r="A16" s="19"/>
      <c r="B16" s="20"/>
      <c r="C16" s="21"/>
      <c r="D16" s="19" t="s">
        <v>12</v>
      </c>
      <c r="E16" s="79"/>
      <c r="F16" s="79"/>
      <c r="G16" s="19"/>
    </row>
    <row r="17" spans="1:7" ht="15.75">
      <c r="A17" s="22"/>
      <c r="B17" s="23"/>
      <c r="C17" s="24"/>
      <c r="D17" s="24" t="s">
        <v>13</v>
      </c>
      <c r="E17" s="25">
        <f>SUM(E12)</f>
        <v>107276</v>
      </c>
      <c r="F17" s="94">
        <f>SUM(F12)</f>
        <v>103986.16</v>
      </c>
      <c r="G17" s="128">
        <f>F17*100/E17</f>
        <v>96.93329356053545</v>
      </c>
    </row>
    <row r="18" spans="1:5" ht="12.75">
      <c r="A18" s="26"/>
      <c r="B18" s="4"/>
      <c r="C18" s="1"/>
      <c r="D18" s="1"/>
      <c r="E18" s="1"/>
    </row>
    <row r="19" spans="1:5" ht="15.75">
      <c r="A19" s="27"/>
      <c r="B19" s="28" t="s">
        <v>14</v>
      </c>
      <c r="C19" s="2"/>
      <c r="D19" s="2"/>
      <c r="E19" s="1"/>
    </row>
    <row r="20" spans="1:5" ht="15.75">
      <c r="A20" s="27"/>
      <c r="B20" s="28"/>
      <c r="C20" s="2"/>
      <c r="D20" s="2"/>
      <c r="E20" s="1"/>
    </row>
    <row r="21" spans="1:7" ht="12.75">
      <c r="A21" s="90" t="s">
        <v>2</v>
      </c>
      <c r="B21" s="17" t="s">
        <v>3</v>
      </c>
      <c r="C21" s="91" t="s">
        <v>4</v>
      </c>
      <c r="D21" s="51" t="s">
        <v>5</v>
      </c>
      <c r="E21" s="92" t="s">
        <v>6</v>
      </c>
      <c r="F21" s="51" t="s">
        <v>45</v>
      </c>
      <c r="G21" s="48" t="s">
        <v>47</v>
      </c>
    </row>
    <row r="22" spans="1:7" ht="12.75">
      <c r="A22" s="79"/>
      <c r="B22" s="19"/>
      <c r="C22" s="93"/>
      <c r="D22" s="20"/>
      <c r="E22" s="54"/>
      <c r="F22" s="20" t="s">
        <v>44</v>
      </c>
      <c r="G22" s="34"/>
    </row>
    <row r="23" spans="1:7" ht="12.75">
      <c r="A23" s="99">
        <v>851</v>
      </c>
      <c r="B23" s="100"/>
      <c r="C23" s="99"/>
      <c r="D23" s="101" t="s">
        <v>15</v>
      </c>
      <c r="E23" s="102">
        <f>SUM(E28,E25)</f>
        <v>14980</v>
      </c>
      <c r="F23" s="103">
        <f>SUM(F25,F28)</f>
        <v>13532.57</v>
      </c>
      <c r="G23" s="129">
        <f>F23*100/E23</f>
        <v>90.3375834445928</v>
      </c>
    </row>
    <row r="24" spans="1:7" ht="12.75">
      <c r="A24" s="99"/>
      <c r="B24" s="100"/>
      <c r="C24" s="104"/>
      <c r="D24" s="101"/>
      <c r="E24" s="104"/>
      <c r="F24" s="105"/>
      <c r="G24" s="137"/>
    </row>
    <row r="25" spans="1:7" ht="12.75">
      <c r="A25" s="14"/>
      <c r="B25" s="29">
        <v>85153</v>
      </c>
      <c r="C25" s="30"/>
      <c r="D25" s="31" t="s">
        <v>16</v>
      </c>
      <c r="E25" s="32">
        <f>SUM(E26)</f>
        <v>1346</v>
      </c>
      <c r="F25" s="97">
        <f>SUM(F26)</f>
        <v>1345.6</v>
      </c>
      <c r="G25" s="95">
        <f>F25*100/E25</f>
        <v>99.9702823179792</v>
      </c>
    </row>
    <row r="26" spans="1:7" ht="12.75">
      <c r="A26" s="14"/>
      <c r="B26" s="33"/>
      <c r="C26" s="16">
        <v>4300</v>
      </c>
      <c r="D26" s="17" t="s">
        <v>17</v>
      </c>
      <c r="E26" s="18">
        <v>1346</v>
      </c>
      <c r="F26" s="115">
        <v>1345.6</v>
      </c>
      <c r="G26" s="138">
        <v>99.97</v>
      </c>
    </row>
    <row r="27" spans="1:7" ht="12.75">
      <c r="A27" s="14"/>
      <c r="B27" s="34"/>
      <c r="C27" s="21"/>
      <c r="D27" s="19"/>
      <c r="E27" s="19"/>
      <c r="G27" s="138"/>
    </row>
    <row r="28" spans="1:7" ht="12.75">
      <c r="A28" s="15"/>
      <c r="B28" s="35">
        <v>85154</v>
      </c>
      <c r="C28" s="36"/>
      <c r="D28" s="36" t="s">
        <v>18</v>
      </c>
      <c r="E28" s="37">
        <f>SUM(E29:E34)</f>
        <v>13634</v>
      </c>
      <c r="F28" s="97">
        <f>SUM(F29:F34)</f>
        <v>12186.97</v>
      </c>
      <c r="G28" s="95">
        <f>F28*100/E28</f>
        <v>89.38660701188206</v>
      </c>
    </row>
    <row r="29" spans="1:7" ht="12.75">
      <c r="A29" s="26"/>
      <c r="B29" s="38"/>
      <c r="C29" s="39">
        <v>4110</v>
      </c>
      <c r="D29" s="40" t="s">
        <v>19</v>
      </c>
      <c r="E29" s="41">
        <v>30</v>
      </c>
      <c r="F29" s="98">
        <v>27.81</v>
      </c>
      <c r="G29" s="96">
        <v>92.7</v>
      </c>
    </row>
    <row r="30" spans="1:7" ht="12.75">
      <c r="A30" s="26"/>
      <c r="B30" s="42"/>
      <c r="C30" s="39">
        <v>4120</v>
      </c>
      <c r="D30" s="40" t="s">
        <v>20</v>
      </c>
      <c r="E30" s="41">
        <v>4</v>
      </c>
      <c r="F30" s="98">
        <v>3.92</v>
      </c>
      <c r="G30" s="96">
        <v>98</v>
      </c>
    </row>
    <row r="31" spans="1:7" ht="12.75">
      <c r="A31" s="27"/>
      <c r="B31" s="15"/>
      <c r="C31" s="43">
        <v>4170</v>
      </c>
      <c r="D31" s="44" t="s">
        <v>21</v>
      </c>
      <c r="E31" s="45">
        <v>800</v>
      </c>
      <c r="F31" s="98">
        <v>800</v>
      </c>
      <c r="G31" s="96">
        <v>100</v>
      </c>
    </row>
    <row r="32" spans="1:7" ht="12.75">
      <c r="A32" s="27"/>
      <c r="B32" s="15"/>
      <c r="C32" s="43">
        <v>4210</v>
      </c>
      <c r="D32" s="44" t="s">
        <v>22</v>
      </c>
      <c r="E32" s="45">
        <v>6300</v>
      </c>
      <c r="F32" s="84">
        <v>5698.5</v>
      </c>
      <c r="G32" s="96">
        <v>90.46</v>
      </c>
    </row>
    <row r="33" spans="1:7" ht="12.75">
      <c r="A33" s="27"/>
      <c r="B33" s="15"/>
      <c r="C33" s="43">
        <v>4220</v>
      </c>
      <c r="D33" s="44" t="s">
        <v>31</v>
      </c>
      <c r="E33" s="45">
        <v>3000</v>
      </c>
      <c r="F33" s="84">
        <v>2410.74</v>
      </c>
      <c r="G33" s="96">
        <v>80.36</v>
      </c>
    </row>
    <row r="34" spans="1:8" ht="15.75">
      <c r="A34" s="27"/>
      <c r="B34" s="15"/>
      <c r="C34" s="46">
        <v>4300</v>
      </c>
      <c r="D34" s="44" t="s">
        <v>23</v>
      </c>
      <c r="E34" s="45">
        <v>3500</v>
      </c>
      <c r="F34" s="84">
        <v>3246</v>
      </c>
      <c r="G34" s="96">
        <v>92.75</v>
      </c>
      <c r="H34" s="132" t="s">
        <v>51</v>
      </c>
    </row>
    <row r="35" spans="1:7" ht="12.75">
      <c r="A35" s="9"/>
      <c r="B35" s="44"/>
      <c r="C35" s="48"/>
      <c r="D35" s="17"/>
      <c r="E35" s="49"/>
      <c r="F35" s="80"/>
      <c r="G35" s="96"/>
    </row>
    <row r="36" spans="1:7" s="105" customFormat="1" ht="12.75">
      <c r="A36" s="106">
        <v>852</v>
      </c>
      <c r="B36" s="107"/>
      <c r="C36" s="108"/>
      <c r="D36" s="109" t="s">
        <v>24</v>
      </c>
      <c r="E36" s="110">
        <f>SUM(E37:E38,E43)</f>
        <v>24471</v>
      </c>
      <c r="F36" s="113">
        <f>SUM(F37,F43)</f>
        <v>22370.08</v>
      </c>
      <c r="G36" s="125">
        <f>F36*100/E36</f>
        <v>91.41465408034</v>
      </c>
    </row>
    <row r="37" spans="1:7" ht="12.75">
      <c r="A37" s="17"/>
      <c r="B37" s="50">
        <v>85205</v>
      </c>
      <c r="C37" s="51"/>
      <c r="D37" s="52" t="s">
        <v>25</v>
      </c>
      <c r="E37" s="53">
        <f>SUM(E39:E41)</f>
        <v>1571</v>
      </c>
      <c r="F37" s="112">
        <f>SUM(F39:F41)</f>
        <v>1570.08</v>
      </c>
      <c r="G37" s="127">
        <f>F37*100/E37</f>
        <v>99.94143857415659</v>
      </c>
    </row>
    <row r="38" spans="1:7" ht="12.75">
      <c r="A38" s="14"/>
      <c r="B38" s="54"/>
      <c r="C38" s="20"/>
      <c r="D38" s="55" t="s">
        <v>26</v>
      </c>
      <c r="E38" s="56"/>
      <c r="F38" s="87"/>
      <c r="G38" s="135"/>
    </row>
    <row r="39" spans="1:7" ht="12.75">
      <c r="A39" s="14"/>
      <c r="B39" s="44"/>
      <c r="C39" s="46">
        <v>4210</v>
      </c>
      <c r="D39" s="9" t="s">
        <v>22</v>
      </c>
      <c r="E39" s="47">
        <v>521</v>
      </c>
      <c r="F39" s="88">
        <v>520.08</v>
      </c>
      <c r="G39" s="96">
        <v>99.83</v>
      </c>
    </row>
    <row r="40" spans="1:7" ht="12.75">
      <c r="A40" s="14"/>
      <c r="B40" s="33"/>
      <c r="C40" s="34">
        <v>4300</v>
      </c>
      <c r="D40" s="19" t="s">
        <v>17</v>
      </c>
      <c r="E40" s="56">
        <v>200</v>
      </c>
      <c r="F40" s="89">
        <v>200</v>
      </c>
      <c r="G40" s="135">
        <v>100</v>
      </c>
    </row>
    <row r="41" spans="1:7" ht="12.75">
      <c r="A41" s="19"/>
      <c r="B41" s="34"/>
      <c r="C41" s="46">
        <v>4700</v>
      </c>
      <c r="D41" s="9" t="s">
        <v>27</v>
      </c>
      <c r="E41" s="47">
        <v>850</v>
      </c>
      <c r="F41" s="88">
        <v>850</v>
      </c>
      <c r="G41" s="96">
        <v>100</v>
      </c>
    </row>
    <row r="42" spans="1:7" ht="12.75">
      <c r="A42" s="14"/>
      <c r="B42" s="34"/>
      <c r="C42" s="34"/>
      <c r="D42" s="19"/>
      <c r="E42" s="56"/>
      <c r="F42" s="9"/>
      <c r="G42" s="96"/>
    </row>
    <row r="43" spans="1:7" ht="12.75">
      <c r="A43" s="67"/>
      <c r="B43" s="68">
        <v>85232</v>
      </c>
      <c r="C43" s="68"/>
      <c r="D43" s="55" t="s">
        <v>38</v>
      </c>
      <c r="E43" s="69">
        <f>SUM(E44)</f>
        <v>22900</v>
      </c>
      <c r="F43" s="111">
        <f>SUM(F44)</f>
        <v>20800</v>
      </c>
      <c r="G43" s="126">
        <f>F43*100/E43</f>
        <v>90.82969432314411</v>
      </c>
    </row>
    <row r="44" spans="1:7" ht="12.75">
      <c r="A44" s="14"/>
      <c r="B44" s="34"/>
      <c r="C44" s="34">
        <v>2580</v>
      </c>
      <c r="D44" s="19" t="s">
        <v>39</v>
      </c>
      <c r="E44" s="56">
        <v>22900</v>
      </c>
      <c r="F44" s="62">
        <v>20800</v>
      </c>
      <c r="G44" s="96">
        <v>90.83</v>
      </c>
    </row>
    <row r="45" spans="1:7" ht="12.75">
      <c r="A45" s="14"/>
      <c r="B45" s="34"/>
      <c r="C45" s="34"/>
      <c r="D45" s="19"/>
      <c r="E45" s="56"/>
      <c r="F45" s="9"/>
      <c r="G45" s="96"/>
    </row>
    <row r="46" spans="1:7" ht="12.75">
      <c r="A46" s="14"/>
      <c r="B46" s="34"/>
      <c r="C46" s="34"/>
      <c r="D46" s="19"/>
      <c r="E46" s="56"/>
      <c r="F46" s="9"/>
      <c r="G46" s="96"/>
    </row>
    <row r="47" spans="1:7" s="105" customFormat="1" ht="12.75">
      <c r="A47" s="116">
        <v>854</v>
      </c>
      <c r="B47" s="117"/>
      <c r="C47" s="104"/>
      <c r="D47" s="118" t="s">
        <v>28</v>
      </c>
      <c r="E47" s="119">
        <f>SUM(E56+E48)</f>
        <v>86762</v>
      </c>
      <c r="F47" s="120">
        <f>SUM(F48,F56)</f>
        <v>83766.78</v>
      </c>
      <c r="G47" s="125">
        <f>F47*100/E47</f>
        <v>96.54777437126853</v>
      </c>
    </row>
    <row r="48" spans="1:7" ht="12.75">
      <c r="A48" s="14"/>
      <c r="B48" s="29">
        <v>85401</v>
      </c>
      <c r="C48" s="36"/>
      <c r="D48" s="57" t="s">
        <v>29</v>
      </c>
      <c r="E48" s="58">
        <f>SUM(E49:E55)</f>
        <v>60600</v>
      </c>
      <c r="F48" s="114">
        <f>SUM(F49:F55)</f>
        <v>57621.380000000005</v>
      </c>
      <c r="G48" s="95">
        <f>F48*100/E48</f>
        <v>95.08478547854786</v>
      </c>
    </row>
    <row r="49" spans="1:7" ht="12.75">
      <c r="A49" s="14"/>
      <c r="B49" s="35"/>
      <c r="C49" s="40">
        <v>4110</v>
      </c>
      <c r="D49" s="59" t="s">
        <v>19</v>
      </c>
      <c r="E49" s="60">
        <v>1983</v>
      </c>
      <c r="F49" s="62">
        <v>1981.34</v>
      </c>
      <c r="G49" s="96">
        <v>99.92</v>
      </c>
    </row>
    <row r="50" spans="1:7" ht="12.75">
      <c r="A50" s="14"/>
      <c r="B50" s="35"/>
      <c r="C50" s="40">
        <v>4120</v>
      </c>
      <c r="D50" s="59" t="s">
        <v>20</v>
      </c>
      <c r="E50" s="60">
        <v>280</v>
      </c>
      <c r="F50" s="62">
        <v>278.25</v>
      </c>
      <c r="G50" s="96">
        <v>99.38</v>
      </c>
    </row>
    <row r="51" spans="1:7" ht="12.75">
      <c r="A51" s="17"/>
      <c r="B51" s="48"/>
      <c r="C51" s="9">
        <v>4170</v>
      </c>
      <c r="D51" s="44" t="s">
        <v>21</v>
      </c>
      <c r="E51" s="61">
        <v>30299</v>
      </c>
      <c r="F51" s="62">
        <v>29012</v>
      </c>
      <c r="G51" s="96">
        <v>95.76</v>
      </c>
    </row>
    <row r="52" spans="1:7" ht="12.75">
      <c r="A52" s="14"/>
      <c r="B52" s="33"/>
      <c r="C52" s="9">
        <v>4210</v>
      </c>
      <c r="D52" s="44" t="s">
        <v>30</v>
      </c>
      <c r="E52" s="62">
        <v>7078</v>
      </c>
      <c r="F52" s="62">
        <v>6856.67</v>
      </c>
      <c r="G52" s="96">
        <v>96.88</v>
      </c>
    </row>
    <row r="53" spans="1:7" ht="12.75">
      <c r="A53" s="14"/>
      <c r="B53" s="33"/>
      <c r="C53" s="9">
        <v>4220</v>
      </c>
      <c r="D53" s="44" t="s">
        <v>31</v>
      </c>
      <c r="E53" s="62">
        <v>3700</v>
      </c>
      <c r="F53" s="62">
        <v>3652.87</v>
      </c>
      <c r="G53" s="96">
        <v>98.73</v>
      </c>
    </row>
    <row r="54" spans="1:7" ht="12.75">
      <c r="A54" s="14"/>
      <c r="B54" s="33"/>
      <c r="C54" s="9">
        <v>4240</v>
      </c>
      <c r="D54" s="44" t="s">
        <v>41</v>
      </c>
      <c r="E54" s="62">
        <v>2700</v>
      </c>
      <c r="F54" s="62">
        <v>2605.79</v>
      </c>
      <c r="G54" s="96">
        <v>96.51</v>
      </c>
    </row>
    <row r="55" spans="1:7" ht="12.75">
      <c r="A55" s="14"/>
      <c r="B55" s="63"/>
      <c r="C55" s="9">
        <v>4300</v>
      </c>
      <c r="D55" s="44" t="s">
        <v>17</v>
      </c>
      <c r="E55" s="62">
        <v>14560</v>
      </c>
      <c r="F55" s="62">
        <v>13234.46</v>
      </c>
      <c r="G55" s="96">
        <v>90.9</v>
      </c>
    </row>
    <row r="56" spans="1:7" ht="12.75">
      <c r="A56" s="17"/>
      <c r="B56" s="70">
        <v>85412</v>
      </c>
      <c r="C56" s="64"/>
      <c r="D56" s="57" t="s">
        <v>32</v>
      </c>
      <c r="E56" s="58">
        <f>SUM(E57:E59)</f>
        <v>26162</v>
      </c>
      <c r="F56" s="114">
        <f>SUM(F57:F59)</f>
        <v>26145.4</v>
      </c>
      <c r="G56" s="95">
        <f>F56*100/E56</f>
        <v>99.93654919348674</v>
      </c>
    </row>
    <row r="57" spans="1:7" ht="12.75">
      <c r="A57" s="14"/>
      <c r="B57" s="15"/>
      <c r="C57" s="46">
        <v>4210</v>
      </c>
      <c r="D57" s="44" t="s">
        <v>33</v>
      </c>
      <c r="E57" s="45">
        <v>3862</v>
      </c>
      <c r="F57" s="88">
        <v>3861.1</v>
      </c>
      <c r="G57" s="96">
        <v>99.98</v>
      </c>
    </row>
    <row r="58" spans="1:7" ht="12.75">
      <c r="A58" s="14"/>
      <c r="B58" s="15"/>
      <c r="C58" s="46">
        <v>4220</v>
      </c>
      <c r="D58" s="44" t="s">
        <v>34</v>
      </c>
      <c r="E58" s="45">
        <v>3400</v>
      </c>
      <c r="F58" s="88">
        <v>3397.72</v>
      </c>
      <c r="G58" s="96">
        <v>99.94</v>
      </c>
    </row>
    <row r="59" spans="1:7" ht="12.75">
      <c r="A59" s="19"/>
      <c r="B59" s="20"/>
      <c r="C59" s="46">
        <v>4300</v>
      </c>
      <c r="D59" s="44" t="s">
        <v>17</v>
      </c>
      <c r="E59" s="45">
        <v>18900</v>
      </c>
      <c r="F59" s="88">
        <v>18886.58</v>
      </c>
      <c r="G59" s="96">
        <v>99.93</v>
      </c>
    </row>
    <row r="60" spans="1:7" ht="12.75">
      <c r="A60" s="17"/>
      <c r="B60" s="48"/>
      <c r="C60" s="17"/>
      <c r="D60" s="17"/>
      <c r="E60" s="17"/>
      <c r="G60" s="139"/>
    </row>
    <row r="61" spans="1:7" ht="12.75">
      <c r="A61" s="19"/>
      <c r="B61" s="34"/>
      <c r="C61" s="19"/>
      <c r="D61" s="19"/>
      <c r="E61" s="19"/>
      <c r="G61" s="139"/>
    </row>
    <row r="62" spans="1:7" s="105" customFormat="1" ht="12.75">
      <c r="A62" s="116">
        <v>926</v>
      </c>
      <c r="B62" s="121"/>
      <c r="C62" s="122"/>
      <c r="D62" s="123" t="s">
        <v>35</v>
      </c>
      <c r="E62" s="124">
        <f>SUM(E63)</f>
        <v>15663</v>
      </c>
      <c r="F62" s="120">
        <f>SUM(F63)</f>
        <v>14828.32</v>
      </c>
      <c r="G62" s="125">
        <f>F62*100/E62</f>
        <v>94.67100810828066</v>
      </c>
    </row>
    <row r="63" spans="1:7" ht="12.75">
      <c r="A63" s="19"/>
      <c r="B63" s="65">
        <v>92695</v>
      </c>
      <c r="C63" s="65"/>
      <c r="D63" s="57" t="s">
        <v>36</v>
      </c>
      <c r="E63" s="32">
        <f>SUM(E64:E65)</f>
        <v>15663</v>
      </c>
      <c r="F63" s="114">
        <f>SUM(F64:F65)</f>
        <v>14828.32</v>
      </c>
      <c r="G63" s="95">
        <f>F63*100/E63</f>
        <v>94.67100810828066</v>
      </c>
    </row>
    <row r="64" spans="1:7" ht="12.75">
      <c r="A64" s="19"/>
      <c r="B64" s="21"/>
      <c r="C64" s="9">
        <v>4210</v>
      </c>
      <c r="D64" s="44" t="s">
        <v>22</v>
      </c>
      <c r="E64" s="45">
        <v>7738</v>
      </c>
      <c r="F64" s="62">
        <v>7675.22</v>
      </c>
      <c r="G64" s="96">
        <v>99.19</v>
      </c>
    </row>
    <row r="65" spans="1:7" ht="15.75" thickBot="1">
      <c r="A65" s="76"/>
      <c r="B65" s="71"/>
      <c r="C65" s="72">
        <v>4300</v>
      </c>
      <c r="D65" s="72" t="s">
        <v>17</v>
      </c>
      <c r="E65" s="73">
        <v>7925</v>
      </c>
      <c r="F65" s="18">
        <v>7153.1</v>
      </c>
      <c r="G65" s="136">
        <v>90.26</v>
      </c>
    </row>
    <row r="66" spans="1:7" ht="16.5" thickBot="1">
      <c r="A66" s="77"/>
      <c r="B66" s="74"/>
      <c r="C66" s="74"/>
      <c r="D66" s="75" t="s">
        <v>37</v>
      </c>
      <c r="E66" s="81">
        <f>SUM(E62,E47,E36,E23)</f>
        <v>141876</v>
      </c>
      <c r="F66" s="82">
        <f>F62+F47+F36+F23</f>
        <v>134497.75</v>
      </c>
      <c r="G66" s="130">
        <f>F66*100/E66</f>
        <v>94.79950802108884</v>
      </c>
    </row>
    <row r="67" spans="1:5" ht="15.75">
      <c r="A67" s="66"/>
      <c r="B67" s="66"/>
      <c r="C67" s="66"/>
      <c r="D67" s="2"/>
      <c r="E67" s="2"/>
    </row>
    <row r="68" spans="1:8" ht="15.75">
      <c r="A68" s="66"/>
      <c r="B68" s="66"/>
      <c r="C68" s="66"/>
      <c r="D68" s="66"/>
      <c r="E68" s="66"/>
      <c r="G68" s="133" t="s">
        <v>50</v>
      </c>
      <c r="H68" s="13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Nazwisko</cp:lastModifiedBy>
  <cp:lastPrinted>2014-03-19T09:05:07Z</cp:lastPrinted>
  <dcterms:created xsi:type="dcterms:W3CDTF">1997-02-26T13:46:56Z</dcterms:created>
  <dcterms:modified xsi:type="dcterms:W3CDTF">2014-03-19T09:05:13Z</dcterms:modified>
  <cp:category/>
  <cp:version/>
  <cp:contentType/>
  <cp:contentStatus/>
</cp:coreProperties>
</file>