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<sst xmlns="http://schemas.openxmlformats.org/spreadsheetml/2006/main" count="113" uniqueCount="80">
  <si>
    <t xml:space="preserve">Razem </t>
  </si>
  <si>
    <t xml:space="preserve">  </t>
  </si>
  <si>
    <t xml:space="preserve">dz. </t>
  </si>
  <si>
    <t>rozd.</t>
  </si>
  <si>
    <t>par.</t>
  </si>
  <si>
    <t xml:space="preserve">treść </t>
  </si>
  <si>
    <t xml:space="preserve">przed zmianą </t>
  </si>
  <si>
    <t xml:space="preserve">zmiana </t>
  </si>
  <si>
    <t xml:space="preserve">po zmianie </t>
  </si>
  <si>
    <t>0480</t>
  </si>
  <si>
    <t>wpływy z opłat za zezwolenia</t>
  </si>
  <si>
    <t xml:space="preserve">na sprzedaz alkoholu </t>
  </si>
  <si>
    <t xml:space="preserve">Dochody od osób prawnych , </t>
  </si>
  <si>
    <t xml:space="preserve">osób fizycznych ….. </t>
  </si>
  <si>
    <t>wpływy z innych opłat …</t>
  </si>
  <si>
    <t xml:space="preserve">PLAN   DOCHODÓW </t>
  </si>
  <si>
    <t xml:space="preserve">PLAN    WYDATKÓW </t>
  </si>
  <si>
    <t xml:space="preserve">ochrona zdrowia </t>
  </si>
  <si>
    <t xml:space="preserve">zakup usług pozostałych </t>
  </si>
  <si>
    <t>przeciwdziałanie alkoholizmowi</t>
  </si>
  <si>
    <t xml:space="preserve">wynagrodzenia bezoosbowe </t>
  </si>
  <si>
    <t>zakup usług pozostałych</t>
  </si>
  <si>
    <t xml:space="preserve">Edukacyjna opieka wychowawcza </t>
  </si>
  <si>
    <t xml:space="preserve">zakup materiałów i wyposażenia </t>
  </si>
  <si>
    <t xml:space="preserve">świetlice szkolne </t>
  </si>
  <si>
    <t xml:space="preserve">składki na ubezpieczenie społeczne </t>
  </si>
  <si>
    <t xml:space="preserve">wynagrodzenia bezosobowe </t>
  </si>
  <si>
    <t>zakup maeteriałów i wyposażenia</t>
  </si>
  <si>
    <t>zakup materiałów papierniczych …</t>
  </si>
  <si>
    <t>zakup akcesoriów komputerowych</t>
  </si>
  <si>
    <t>kolonie i obozy oraz inne formy ….</t>
  </si>
  <si>
    <t xml:space="preserve">zakup matetiałów i wyposażenia </t>
  </si>
  <si>
    <t xml:space="preserve">kultura fizyczna i sport </t>
  </si>
  <si>
    <t xml:space="preserve">pozostała działalność </t>
  </si>
  <si>
    <t xml:space="preserve">razem dochody </t>
  </si>
  <si>
    <t xml:space="preserve">zwalczanie narkomanii </t>
  </si>
  <si>
    <t xml:space="preserve">Plan dochodów i wydatków  na realizację zadan określonych w gminnym programie profilaktyki </t>
  </si>
  <si>
    <t xml:space="preserve">i rozwiązywania problemów alkoholowych i narkomanii w roku 2010 </t>
  </si>
  <si>
    <t xml:space="preserve">Rady Gminy Krzemieniewo </t>
  </si>
  <si>
    <t xml:space="preserve">   WYDATKI  </t>
  </si>
  <si>
    <t>zakup art.. Żywnosciowych</t>
  </si>
  <si>
    <t xml:space="preserve">zakup usług medycznych </t>
  </si>
  <si>
    <t>zakup usług obejmujacych opinie , analizy.</t>
  </si>
  <si>
    <t xml:space="preserve">rózne opłaty i składki </t>
  </si>
  <si>
    <t xml:space="preserve">zakup materiałów </t>
  </si>
  <si>
    <t xml:space="preserve">zakup usług remontowych </t>
  </si>
  <si>
    <t xml:space="preserve">zakup energii wody , gazu </t>
  </si>
  <si>
    <t xml:space="preserve">skl;adki na ubezpieczenia społeczne </t>
  </si>
  <si>
    <t xml:space="preserve">obiekty sportowe </t>
  </si>
  <si>
    <t xml:space="preserve">swietlic wiejskie </t>
  </si>
  <si>
    <t xml:space="preserve">domy i osrodki kultury , świetlice i kluby </t>
  </si>
  <si>
    <t xml:space="preserve">Plan w złotych </t>
  </si>
  <si>
    <t xml:space="preserve">wpływy z róznych dochodów </t>
  </si>
  <si>
    <t xml:space="preserve">gospodarka komunalna i ochrona </t>
  </si>
  <si>
    <t xml:space="preserve">środowiska </t>
  </si>
  <si>
    <t xml:space="preserve">pozostała działalnośc </t>
  </si>
  <si>
    <t xml:space="preserve">zakup materiałow </t>
  </si>
  <si>
    <t xml:space="preserve">edukacja ekologiczna i konkurs ekologiczny </t>
  </si>
  <si>
    <t xml:space="preserve">gospodarka odpadami </t>
  </si>
  <si>
    <t xml:space="preserve">badania monitoringowe składowiska odpadów </t>
  </si>
  <si>
    <t xml:space="preserve">utrzymanie zieleni w miastach i gminach </t>
  </si>
  <si>
    <t xml:space="preserve">zadrzewienia i obasadzenia </t>
  </si>
  <si>
    <t>010</t>
  </si>
  <si>
    <t xml:space="preserve">Rolnictwo i łowiectwo </t>
  </si>
  <si>
    <t>01010</t>
  </si>
  <si>
    <t xml:space="preserve">infrastruktura wodociagowa i sanitacyjna wsi </t>
  </si>
  <si>
    <t xml:space="preserve">wydatki inwestycyjne jednostek budżetowych </t>
  </si>
  <si>
    <t xml:space="preserve">budowa kanalizacji w Pawłowicach </t>
  </si>
  <si>
    <t xml:space="preserve">budowa oczysczalni ścieków przy budynkach </t>
  </si>
  <si>
    <t xml:space="preserve">komunalnych </t>
  </si>
  <si>
    <t>opracowanie dokumentacji budowy</t>
  </si>
  <si>
    <t xml:space="preserve">kanalizacji Krzemieniewa i Garzyna </t>
  </si>
  <si>
    <t>0690</t>
  </si>
  <si>
    <t>0970</t>
  </si>
  <si>
    <t xml:space="preserve">Plandochodów  i wydatków zwiazanych z ochroną  środowiska w roku 2010 </t>
  </si>
  <si>
    <t xml:space="preserve">zał. Nr 6 do uchwały Nr XXVII/ 153/2010   </t>
  </si>
  <si>
    <t xml:space="preserve">wpływy z różnych opłat </t>
  </si>
  <si>
    <t xml:space="preserve">Dochody </t>
  </si>
  <si>
    <t>Rady Gminy Krzemieniewo z dnia 21czerwca 2010</t>
  </si>
  <si>
    <t xml:space="preserve">załącznik nr 9 do uchwały  Nr XXIX/167./2010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</si>
</sst>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&quot;zł&quot;_-;\-* #,##0.000\ &quot;zł&quot;_-;_-* &quot;-&quot;??\ &quot;zł&quot;_-;_-@_-"/>
    <numFmt numFmtId="165" formatCode="_-* #,##0.0\ &quot;zł&quot;_-;\-* #,##0.0\ &quot;zł&quot;_-;_-* &quot;-&quot;??\ &quot;zł&quot;_-;_-@_-"/>
    <numFmt numFmtId="166" formatCode="_-* #,##0\ &quot;zł&quot;_-;\-* #,##0\ &quot;zł&quot;_-;_-* &quot;-&quot;??\ &quot;zł&quot;_-;_-@_-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48"/>
      <name val="Arial"/>
      <family val="2"/>
    </font>
    <font>
      <u val="single"/>
      <sz val="10"/>
      <name val="Arial"/>
      <family val="0"/>
    </font>
    <font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3" xfId="0" applyFill="1" applyBorder="1" applyAlignment="1">
      <alignment/>
    </xf>
    <xf numFmtId="44" fontId="0" fillId="0" borderId="1" xfId="20" applyBorder="1" applyAlignment="1">
      <alignment/>
    </xf>
    <xf numFmtId="44" fontId="0" fillId="0" borderId="2" xfId="20" applyBorder="1" applyAlignment="1">
      <alignment/>
    </xf>
    <xf numFmtId="44" fontId="0" fillId="0" borderId="0" xfId="20" applyFill="1" applyBorder="1" applyAlignment="1">
      <alignment/>
    </xf>
    <xf numFmtId="44" fontId="0" fillId="0" borderId="0" xfId="20" applyBorder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44" fontId="4" fillId="0" borderId="11" xfId="20" applyFont="1" applyBorder="1" applyAlignment="1">
      <alignment/>
    </xf>
    <xf numFmtId="44" fontId="4" fillId="0" borderId="11" xfId="20" applyFont="1" applyFill="1" applyBorder="1" applyAlignment="1">
      <alignment/>
    </xf>
    <xf numFmtId="0" fontId="0" fillId="0" borderId="9" xfId="0" applyBorder="1" applyAlignment="1" quotePrefix="1">
      <alignment/>
    </xf>
    <xf numFmtId="0" fontId="1" fillId="0" borderId="7" xfId="0" applyFont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4" fontId="1" fillId="0" borderId="7" xfId="0" applyNumberFormat="1" applyFont="1" applyBorder="1" applyAlignment="1">
      <alignment/>
    </xf>
    <xf numFmtId="0" fontId="0" fillId="0" borderId="11" xfId="0" applyFill="1" applyBorder="1" applyAlignment="1">
      <alignment/>
    </xf>
    <xf numFmtId="44" fontId="0" fillId="0" borderId="11" xfId="20" applyBorder="1" applyAlignment="1">
      <alignment/>
    </xf>
    <xf numFmtId="44" fontId="0" fillId="0" borderId="11" xfId="20" applyFill="1" applyBorder="1" applyAlignment="1">
      <alignment/>
    </xf>
    <xf numFmtId="44" fontId="0" fillId="0" borderId="11" xfId="2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44" fontId="1" fillId="0" borderId="11" xfId="20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1" fillId="0" borderId="3" xfId="0" applyFont="1" applyFill="1" applyBorder="1" applyAlignment="1">
      <alignment/>
    </xf>
    <xf numFmtId="44" fontId="0" fillId="0" borderId="11" xfId="0" applyNumberFormat="1" applyBorder="1" applyAlignment="1">
      <alignment/>
    </xf>
    <xf numFmtId="44" fontId="1" fillId="0" borderId="11" xfId="0" applyNumberFormat="1" applyFont="1" applyBorder="1" applyAlignment="1">
      <alignment/>
    </xf>
    <xf numFmtId="44" fontId="1" fillId="0" borderId="11" xfId="0" applyNumberFormat="1" applyFont="1" applyFill="1" applyBorder="1" applyAlignment="1">
      <alignment/>
    </xf>
    <xf numFmtId="44" fontId="1" fillId="0" borderId="11" xfId="2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7" xfId="0" applyFont="1" applyFill="1" applyBorder="1" applyAlignment="1">
      <alignment/>
    </xf>
    <xf numFmtId="44" fontId="5" fillId="0" borderId="0" xfId="0" applyNumberFormat="1" applyFont="1" applyBorder="1" applyAlignment="1">
      <alignment/>
    </xf>
    <xf numFmtId="44" fontId="5" fillId="0" borderId="7" xfId="0" applyNumberFormat="1" applyFont="1" applyBorder="1" applyAlignment="1">
      <alignment/>
    </xf>
    <xf numFmtId="44" fontId="5" fillId="0" borderId="8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4" fontId="5" fillId="0" borderId="0" xfId="20" applyFont="1" applyBorder="1" applyAlignment="1">
      <alignment/>
    </xf>
    <xf numFmtId="0" fontId="0" fillId="0" borderId="18" xfId="0" applyBorder="1" applyAlignment="1">
      <alignment/>
    </xf>
    <xf numFmtId="0" fontId="4" fillId="0" borderId="11" xfId="0" applyFont="1" applyBorder="1" applyAlignment="1" quotePrefix="1">
      <alignment/>
    </xf>
    <xf numFmtId="0" fontId="7" fillId="0" borderId="12" xfId="0" applyFont="1" applyFill="1" applyBorder="1" applyAlignment="1">
      <alignment/>
    </xf>
    <xf numFmtId="0" fontId="7" fillId="0" borderId="11" xfId="0" applyFont="1" applyBorder="1" applyAlignment="1" quotePrefix="1">
      <alignment/>
    </xf>
    <xf numFmtId="0" fontId="7" fillId="0" borderId="10" xfId="0" applyFont="1" applyFill="1" applyBorder="1" applyAlignment="1">
      <alignment/>
    </xf>
    <xf numFmtId="44" fontId="7" fillId="0" borderId="11" xfId="20" applyFont="1" applyBorder="1" applyAlignment="1">
      <alignment/>
    </xf>
    <xf numFmtId="44" fontId="7" fillId="0" borderId="11" xfId="2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44" fontId="7" fillId="0" borderId="11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8" fillId="0" borderId="10" xfId="0" applyFont="1" applyBorder="1" applyAlignment="1">
      <alignment/>
    </xf>
    <xf numFmtId="44" fontId="7" fillId="0" borderId="10" xfId="20" applyFont="1" applyBorder="1" applyAlignment="1">
      <alignment/>
    </xf>
    <xf numFmtId="44" fontId="7" fillId="0" borderId="12" xfId="20" applyFont="1" applyBorder="1" applyAlignment="1">
      <alignment/>
    </xf>
    <xf numFmtId="0" fontId="7" fillId="0" borderId="12" xfId="0" applyFont="1" applyBorder="1" applyAlignment="1">
      <alignment/>
    </xf>
    <xf numFmtId="44" fontId="7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44" fontId="0" fillId="0" borderId="11" xfId="20" applyFont="1" applyBorder="1" applyAlignment="1">
      <alignment/>
    </xf>
    <xf numFmtId="44" fontId="0" fillId="0" borderId="11" xfId="20" applyFont="1" applyBorder="1" applyAlignment="1">
      <alignment/>
    </xf>
    <xf numFmtId="44" fontId="0" fillId="0" borderId="11" xfId="20" applyFont="1" applyBorder="1" applyAlignment="1">
      <alignment/>
    </xf>
    <xf numFmtId="0" fontId="7" fillId="0" borderId="8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44" fontId="9" fillId="0" borderId="11" xfId="0" applyNumberFormat="1" applyFont="1" applyBorder="1" applyAlignment="1">
      <alignment/>
    </xf>
    <xf numFmtId="44" fontId="9" fillId="0" borderId="11" xfId="2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44" fontId="0" fillId="0" borderId="11" xfId="0" applyNumberFormat="1" applyFont="1" applyFill="1" applyBorder="1" applyAlignment="1">
      <alignment/>
    </xf>
    <xf numFmtId="44" fontId="1" fillId="0" borderId="0" xfId="0" applyNumberFormat="1" applyFont="1" applyBorder="1" applyAlignment="1">
      <alignment/>
    </xf>
    <xf numFmtId="0" fontId="0" fillId="0" borderId="14" xfId="0" applyFill="1" applyBorder="1" applyAlignment="1">
      <alignment/>
    </xf>
    <xf numFmtId="0" fontId="5" fillId="0" borderId="1" xfId="0" applyFont="1" applyBorder="1" applyAlignment="1">
      <alignment/>
    </xf>
    <xf numFmtId="44" fontId="1" fillId="0" borderId="1" xfId="20" applyFont="1" applyBorder="1" applyAlignment="1">
      <alignment/>
    </xf>
    <xf numFmtId="44" fontId="8" fillId="0" borderId="11" xfId="2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0" fillId="0" borderId="19" xfId="0" applyBorder="1" applyAlignment="1">
      <alignment/>
    </xf>
    <xf numFmtId="0" fontId="1" fillId="0" borderId="1" xfId="0" applyFont="1" applyBorder="1" applyAlignment="1" quotePrefix="1">
      <alignment/>
    </xf>
    <xf numFmtId="0" fontId="7" fillId="0" borderId="12" xfId="0" applyFont="1" applyFill="1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44" fontId="4" fillId="0" borderId="1" xfId="20" applyFont="1" applyBorder="1" applyAlignment="1">
      <alignment/>
    </xf>
    <xf numFmtId="44" fontId="4" fillId="0" borderId="2" xfId="20" applyFont="1" applyBorder="1" applyAlignment="1">
      <alignment/>
    </xf>
    <xf numFmtId="44" fontId="10" fillId="0" borderId="2" xfId="20" applyFont="1" applyBorder="1" applyAlignment="1">
      <alignment/>
    </xf>
    <xf numFmtId="0" fontId="1" fillId="0" borderId="9" xfId="0" applyFont="1" applyBorder="1" applyAlignment="1" quotePrefix="1">
      <alignment/>
    </xf>
    <xf numFmtId="0" fontId="1" fillId="0" borderId="1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44" fontId="1" fillId="0" borderId="7" xfId="2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4" xfId="0" applyFont="1" applyBorder="1" applyAlignment="1">
      <alignment/>
    </xf>
    <xf numFmtId="44" fontId="5" fillId="0" borderId="4" xfId="0" applyNumberFormat="1" applyFont="1" applyBorder="1" applyAlignment="1">
      <alignment/>
    </xf>
    <xf numFmtId="0" fontId="0" fillId="0" borderId="11" xfId="0" applyBorder="1" applyAlignment="1" quotePrefix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2" xfId="0" applyFont="1" applyBorder="1" applyAlignment="1">
      <alignment/>
    </xf>
    <xf numFmtId="44" fontId="0" fillId="0" borderId="11" xfId="20" applyFont="1" applyFill="1" applyBorder="1" applyAlignment="1">
      <alignment/>
    </xf>
    <xf numFmtId="44" fontId="0" fillId="0" borderId="11" xfId="0" applyNumberFormat="1" applyFont="1" applyBorder="1" applyAlignment="1">
      <alignment/>
    </xf>
    <xf numFmtId="0" fontId="7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workbookViewId="0" topLeftCell="A33">
      <selection activeCell="E13" sqref="E13"/>
    </sheetView>
  </sheetViews>
  <sheetFormatPr defaultColWidth="9.140625" defaultRowHeight="12.75"/>
  <cols>
    <col min="1" max="1" width="5.8515625" style="0" customWidth="1"/>
    <col min="3" max="3" width="5.57421875" style="0" customWidth="1"/>
    <col min="4" max="4" width="36.8515625" style="0" customWidth="1"/>
    <col min="5" max="5" width="27.28125" style="0" customWidth="1"/>
    <col min="6" max="6" width="15.140625" style="0" customWidth="1"/>
    <col min="7" max="7" width="18.00390625" style="0" customWidth="1"/>
  </cols>
  <sheetData>
    <row r="1" spans="1:8" ht="15.75">
      <c r="A1" s="5"/>
      <c r="B1" s="31" t="s">
        <v>36</v>
      </c>
      <c r="C1" s="31"/>
      <c r="D1" s="31"/>
      <c r="E1" s="31"/>
      <c r="F1" s="31"/>
      <c r="G1" s="21"/>
      <c r="H1" s="5"/>
    </row>
    <row r="2" spans="1:8" ht="15.75">
      <c r="A2" s="5"/>
      <c r="B2" s="31" t="s">
        <v>37</v>
      </c>
      <c r="C2" s="31"/>
      <c r="D2" s="31"/>
      <c r="E2" s="31"/>
      <c r="F2" s="31"/>
      <c r="G2" s="21"/>
      <c r="H2" s="5"/>
    </row>
    <row r="3" spans="1:8" ht="12.75">
      <c r="A3" s="5"/>
      <c r="B3" s="5"/>
      <c r="C3" s="5"/>
      <c r="D3" s="5"/>
      <c r="E3" s="5"/>
      <c r="F3" s="5" t="s">
        <v>79</v>
      </c>
      <c r="G3" s="5"/>
      <c r="H3" s="5"/>
    </row>
    <row r="4" spans="1:8" ht="16.5" thickBot="1">
      <c r="A4" s="5" t="s">
        <v>1</v>
      </c>
      <c r="B4" s="31" t="s">
        <v>15</v>
      </c>
      <c r="C4" s="32"/>
      <c r="D4" s="32"/>
      <c r="E4" s="5"/>
      <c r="F4" s="5" t="s">
        <v>78</v>
      </c>
      <c r="G4" s="5"/>
      <c r="H4" s="5"/>
    </row>
    <row r="5" spans="1:8" ht="13.5" thickBot="1">
      <c r="A5" s="71" t="s">
        <v>2</v>
      </c>
      <c r="B5" s="72" t="s">
        <v>3</v>
      </c>
      <c r="C5" s="74" t="s">
        <v>4</v>
      </c>
      <c r="D5" s="69" t="s">
        <v>5</v>
      </c>
      <c r="E5" s="69" t="s">
        <v>6</v>
      </c>
      <c r="F5" s="69" t="s">
        <v>7</v>
      </c>
      <c r="G5" s="70" t="s">
        <v>8</v>
      </c>
      <c r="H5" s="5"/>
    </row>
    <row r="6" spans="1:8" ht="12.75">
      <c r="A6" s="28">
        <v>756</v>
      </c>
      <c r="B6" s="28"/>
      <c r="C6" s="23"/>
      <c r="D6" s="21" t="s">
        <v>12</v>
      </c>
      <c r="E6" s="34">
        <f>SUM(E8)</f>
        <v>105000</v>
      </c>
      <c r="F6" s="21">
        <f>SUM(F8)</f>
        <v>0</v>
      </c>
      <c r="G6" s="34">
        <f>SUM(G8)</f>
        <v>105000</v>
      </c>
      <c r="H6" s="5"/>
    </row>
    <row r="7" spans="1:8" ht="12.75">
      <c r="A7" s="28"/>
      <c r="B7" s="28"/>
      <c r="C7" s="28"/>
      <c r="D7" s="21" t="s">
        <v>13</v>
      </c>
      <c r="E7" s="24"/>
      <c r="F7" s="21"/>
      <c r="G7" s="24"/>
      <c r="H7" s="5"/>
    </row>
    <row r="8" spans="1:8" ht="12.75">
      <c r="A8" s="30"/>
      <c r="B8" s="29">
        <v>75618</v>
      </c>
      <c r="C8" s="75"/>
      <c r="D8" s="22" t="s">
        <v>14</v>
      </c>
      <c r="E8" s="25">
        <v>105000</v>
      </c>
      <c r="F8" s="22">
        <v>0</v>
      </c>
      <c r="G8" s="26">
        <f>SUM(G9)</f>
        <v>105000</v>
      </c>
      <c r="H8" s="5"/>
    </row>
    <row r="9" spans="1:8" ht="12.75">
      <c r="A9" s="8"/>
      <c r="B9" s="10"/>
      <c r="C9" s="27" t="s">
        <v>9</v>
      </c>
      <c r="D9" s="1" t="s">
        <v>10</v>
      </c>
      <c r="E9" s="17">
        <v>105000</v>
      </c>
      <c r="F9" s="4">
        <v>0</v>
      </c>
      <c r="G9" s="17">
        <v>105000</v>
      </c>
      <c r="H9" s="5"/>
    </row>
    <row r="10" spans="1:8" ht="12.75">
      <c r="A10" s="2"/>
      <c r="B10" s="11"/>
      <c r="C10" s="3"/>
      <c r="D10" s="2" t="s">
        <v>11</v>
      </c>
      <c r="E10" s="18"/>
      <c r="F10" s="6"/>
      <c r="G10" s="2"/>
      <c r="H10" s="5"/>
    </row>
    <row r="11" spans="1:8" ht="15.75">
      <c r="A11" s="31"/>
      <c r="B11" s="33"/>
      <c r="C11" s="31"/>
      <c r="D11" s="31" t="s">
        <v>34</v>
      </c>
      <c r="E11" s="73">
        <f>SUM(E6)</f>
        <v>105000</v>
      </c>
      <c r="F11" s="31">
        <f>SUM(F6)</f>
        <v>0</v>
      </c>
      <c r="G11" s="63">
        <f>SUM(G6)</f>
        <v>105000</v>
      </c>
      <c r="H11" s="5"/>
    </row>
    <row r="12" spans="1:8" ht="12.75">
      <c r="A12" s="9"/>
      <c r="B12" s="9"/>
      <c r="C12" s="5"/>
      <c r="D12" s="5"/>
      <c r="E12" s="19"/>
      <c r="F12" s="9"/>
      <c r="G12" s="5"/>
      <c r="H12" s="5"/>
    </row>
    <row r="13" spans="1:8" ht="16.5" thickBot="1">
      <c r="A13" s="5"/>
      <c r="B13" s="33" t="s">
        <v>16</v>
      </c>
      <c r="C13" s="31"/>
      <c r="D13" s="31"/>
      <c r="E13" s="20"/>
      <c r="F13" s="5"/>
      <c r="G13" s="5"/>
      <c r="H13" s="5"/>
    </row>
    <row r="14" spans="1:13" ht="13.5" thickBot="1">
      <c r="A14" s="71" t="s">
        <v>2</v>
      </c>
      <c r="B14" s="72" t="s">
        <v>3</v>
      </c>
      <c r="C14" s="72" t="s">
        <v>4</v>
      </c>
      <c r="D14" s="70" t="s">
        <v>5</v>
      </c>
      <c r="E14" s="68" t="s">
        <v>6</v>
      </c>
      <c r="F14" s="69" t="s">
        <v>7</v>
      </c>
      <c r="G14" s="70" t="s">
        <v>8</v>
      </c>
      <c r="H14" s="5"/>
      <c r="M14" t="s">
        <v>1</v>
      </c>
    </row>
    <row r="15" spans="1:8" ht="12.75">
      <c r="A15" s="28">
        <v>851</v>
      </c>
      <c r="B15" s="43"/>
      <c r="C15" s="28"/>
      <c r="D15" s="21" t="s">
        <v>17</v>
      </c>
      <c r="E15" s="34">
        <f>SUM(E20,E17)</f>
        <v>38000</v>
      </c>
      <c r="F15" s="104">
        <f>SUM(F17+F20)</f>
        <v>2200</v>
      </c>
      <c r="G15" s="34">
        <f>SUM(G20,G17)</f>
        <v>40200</v>
      </c>
      <c r="H15" s="5"/>
    </row>
    <row r="16" spans="1:8" ht="12.75">
      <c r="A16" s="28"/>
      <c r="B16" s="43"/>
      <c r="C16" s="24"/>
      <c r="D16" s="21"/>
      <c r="E16" s="24"/>
      <c r="F16" s="21"/>
      <c r="G16" s="24">
        <f>SUM(F16)</f>
        <v>0</v>
      </c>
      <c r="H16" s="5"/>
    </row>
    <row r="17" spans="1:8" ht="12.75">
      <c r="A17" s="8"/>
      <c r="B17" s="76">
        <v>85153</v>
      </c>
      <c r="C17" s="77"/>
      <c r="D17" s="78" t="s">
        <v>35</v>
      </c>
      <c r="E17" s="79">
        <f>SUM(E18:E19)</f>
        <v>3000</v>
      </c>
      <c r="F17" s="78">
        <v>0</v>
      </c>
      <c r="G17" s="80">
        <f>SUM(G18)</f>
        <v>3000</v>
      </c>
      <c r="H17" s="5"/>
    </row>
    <row r="18" spans="1:8" ht="12.75">
      <c r="A18" s="8"/>
      <c r="B18" s="14"/>
      <c r="C18" s="27">
        <v>4300</v>
      </c>
      <c r="D18" s="1" t="s">
        <v>18</v>
      </c>
      <c r="E18" s="17">
        <v>3000</v>
      </c>
      <c r="F18" s="4">
        <v>0</v>
      </c>
      <c r="G18" s="17">
        <v>3000</v>
      </c>
      <c r="H18" s="5"/>
    </row>
    <row r="19" spans="1:8" ht="12.75">
      <c r="A19" s="8"/>
      <c r="B19" s="16"/>
      <c r="C19" s="3"/>
      <c r="D19" s="2"/>
      <c r="E19" s="18"/>
      <c r="F19" s="6"/>
      <c r="G19" s="2"/>
      <c r="H19" s="5"/>
    </row>
    <row r="20" spans="1:8" ht="12.75">
      <c r="A20" s="10"/>
      <c r="B20" s="81">
        <v>85154</v>
      </c>
      <c r="C20" s="82"/>
      <c r="D20" s="82" t="s">
        <v>19</v>
      </c>
      <c r="E20" s="80">
        <v>35000</v>
      </c>
      <c r="F20" s="80">
        <f>SUM(F21:F28)</f>
        <v>2200</v>
      </c>
      <c r="G20" s="84">
        <f>SUM(G21:G28)</f>
        <v>37200</v>
      </c>
      <c r="H20" s="5"/>
    </row>
    <row r="21" spans="1:8" ht="12.75">
      <c r="A21" s="15"/>
      <c r="B21" s="136"/>
      <c r="C21" s="102">
        <v>4110</v>
      </c>
      <c r="D21" s="91" t="s">
        <v>25</v>
      </c>
      <c r="E21" s="134">
        <v>200</v>
      </c>
      <c r="F21" s="134">
        <v>0</v>
      </c>
      <c r="G21" s="135">
        <v>200</v>
      </c>
      <c r="H21" s="5"/>
    </row>
    <row r="22" spans="1:8" ht="12.75">
      <c r="A22" s="7"/>
      <c r="B22" s="10"/>
      <c r="C22" s="45">
        <v>4170</v>
      </c>
      <c r="D22" s="35" t="s">
        <v>26</v>
      </c>
      <c r="E22" s="36">
        <v>2000</v>
      </c>
      <c r="F22" s="36"/>
      <c r="G22" s="37">
        <v>2000</v>
      </c>
      <c r="H22" s="5"/>
    </row>
    <row r="23" spans="1:8" ht="12.75">
      <c r="A23" s="7"/>
      <c r="B23" s="10"/>
      <c r="C23" s="45">
        <v>4210</v>
      </c>
      <c r="D23" s="35" t="s">
        <v>23</v>
      </c>
      <c r="E23" s="36">
        <v>17700</v>
      </c>
      <c r="F23" s="37"/>
      <c r="G23" s="37">
        <f>E23+F23</f>
        <v>17700</v>
      </c>
      <c r="H23" s="5"/>
    </row>
    <row r="24" spans="1:8" ht="12.75">
      <c r="A24" s="15"/>
      <c r="B24" s="10"/>
      <c r="C24" s="44">
        <v>4220</v>
      </c>
      <c r="D24" s="35" t="s">
        <v>40</v>
      </c>
      <c r="E24" s="38">
        <v>4000</v>
      </c>
      <c r="F24" s="37"/>
      <c r="G24" s="37">
        <v>4000</v>
      </c>
      <c r="H24" s="5"/>
    </row>
    <row r="25" spans="1:8" ht="12.75">
      <c r="A25" s="7"/>
      <c r="B25" s="10"/>
      <c r="C25" s="44">
        <v>4300</v>
      </c>
      <c r="D25" s="35" t="s">
        <v>21</v>
      </c>
      <c r="E25" s="36">
        <v>9000</v>
      </c>
      <c r="F25" s="35"/>
      <c r="G25" s="37">
        <v>9000</v>
      </c>
      <c r="H25" s="5"/>
    </row>
    <row r="26" spans="1:8" ht="12.75">
      <c r="A26" s="7"/>
      <c r="B26" s="10"/>
      <c r="C26" s="44">
        <v>4280</v>
      </c>
      <c r="D26" s="30" t="s">
        <v>41</v>
      </c>
      <c r="E26" s="38">
        <v>1000</v>
      </c>
      <c r="F26" s="36">
        <v>2200</v>
      </c>
      <c r="G26" s="47">
        <f>SUM(E26:F26)</f>
        <v>3200</v>
      </c>
      <c r="H26" s="5"/>
    </row>
    <row r="27" spans="1:8" ht="12.75">
      <c r="A27" s="7"/>
      <c r="B27" s="10"/>
      <c r="C27" s="44">
        <v>4390</v>
      </c>
      <c r="D27" s="30" t="s">
        <v>42</v>
      </c>
      <c r="E27" s="38">
        <v>1000</v>
      </c>
      <c r="F27" s="36"/>
      <c r="G27" s="47">
        <v>1000</v>
      </c>
      <c r="H27" s="5"/>
    </row>
    <row r="28" spans="1:8" ht="12.75">
      <c r="A28" s="7"/>
      <c r="B28" s="11"/>
      <c r="C28" s="44">
        <v>4430</v>
      </c>
      <c r="D28" s="30" t="s">
        <v>43</v>
      </c>
      <c r="E28" s="38">
        <v>100</v>
      </c>
      <c r="F28" s="36"/>
      <c r="G28" s="47">
        <v>100</v>
      </c>
      <c r="H28" s="5"/>
    </row>
    <row r="29" spans="1:8" ht="12.75">
      <c r="A29" s="23">
        <v>854</v>
      </c>
      <c r="B29" s="46"/>
      <c r="C29" s="39"/>
      <c r="D29" s="40" t="s">
        <v>22</v>
      </c>
      <c r="E29" s="41">
        <f>SUM(E37+E30)</f>
        <v>57000</v>
      </c>
      <c r="F29" s="48"/>
      <c r="G29" s="48">
        <f>E29</f>
        <v>57000</v>
      </c>
      <c r="H29" s="5"/>
    </row>
    <row r="30" spans="1:8" ht="12.75">
      <c r="A30" s="8"/>
      <c r="B30" s="76">
        <v>85401</v>
      </c>
      <c r="C30" s="82"/>
      <c r="D30" s="83" t="s">
        <v>24</v>
      </c>
      <c r="E30" s="79">
        <f>SUM(E31:E36)</f>
        <v>26000</v>
      </c>
      <c r="F30" s="84">
        <f>SUM(F31:F32)</f>
        <v>-1900</v>
      </c>
      <c r="G30" s="79">
        <f>SUM(G31:G36)</f>
        <v>24100</v>
      </c>
      <c r="H30" s="5"/>
    </row>
    <row r="31" spans="1:8" ht="12.75">
      <c r="A31" s="8"/>
      <c r="B31" s="81"/>
      <c r="C31" s="91">
        <v>4110</v>
      </c>
      <c r="D31" s="92" t="s">
        <v>25</v>
      </c>
      <c r="E31" s="93">
        <v>1000</v>
      </c>
      <c r="F31" s="93">
        <v>-400</v>
      </c>
      <c r="G31" s="93">
        <f>SUM(E31:F31)</f>
        <v>600</v>
      </c>
      <c r="H31" s="5"/>
    </row>
    <row r="32" spans="1:8" ht="12.75">
      <c r="A32" s="1"/>
      <c r="B32" s="13"/>
      <c r="C32" s="30">
        <v>4170</v>
      </c>
      <c r="D32" s="35" t="s">
        <v>26</v>
      </c>
      <c r="E32" s="36">
        <v>13500</v>
      </c>
      <c r="F32" s="36">
        <v>-1500</v>
      </c>
      <c r="G32" s="36">
        <f>SUM(E32:F32)</f>
        <v>12000</v>
      </c>
      <c r="H32" s="5"/>
    </row>
    <row r="33" spans="1:8" ht="12.75">
      <c r="A33" s="8"/>
      <c r="B33" s="14"/>
      <c r="C33" s="30">
        <v>4210</v>
      </c>
      <c r="D33" s="35" t="s">
        <v>27</v>
      </c>
      <c r="E33" s="36">
        <v>5000</v>
      </c>
      <c r="F33" s="36"/>
      <c r="G33" s="36">
        <v>5000</v>
      </c>
      <c r="H33" s="5"/>
    </row>
    <row r="34" spans="1:8" ht="12.75">
      <c r="A34" s="8"/>
      <c r="B34" s="12"/>
      <c r="C34" s="30">
        <v>4300</v>
      </c>
      <c r="D34" s="35" t="s">
        <v>18</v>
      </c>
      <c r="E34" s="36">
        <v>4700</v>
      </c>
      <c r="F34" s="95"/>
      <c r="G34" s="36">
        <v>4700</v>
      </c>
      <c r="H34" s="5"/>
    </row>
    <row r="35" spans="1:8" ht="12.75">
      <c r="A35" s="8"/>
      <c r="B35" s="12"/>
      <c r="C35" s="35">
        <v>4740</v>
      </c>
      <c r="D35" s="35" t="s">
        <v>28</v>
      </c>
      <c r="E35" s="36">
        <v>800</v>
      </c>
      <c r="F35" s="36"/>
      <c r="G35" s="37">
        <f>SUM(E35+F35)</f>
        <v>800</v>
      </c>
      <c r="H35" s="5"/>
    </row>
    <row r="36" spans="1:8" ht="12.75">
      <c r="A36" s="2"/>
      <c r="B36" s="16"/>
      <c r="C36" s="35">
        <v>4750</v>
      </c>
      <c r="D36" s="35" t="s">
        <v>29</v>
      </c>
      <c r="E36" s="36">
        <v>1000</v>
      </c>
      <c r="F36" s="36"/>
      <c r="G36" s="37">
        <f>SUM(E36:F36)</f>
        <v>1000</v>
      </c>
      <c r="H36" s="5"/>
    </row>
    <row r="37" spans="1:8" ht="12.75">
      <c r="A37" s="1"/>
      <c r="B37" s="85">
        <v>85412</v>
      </c>
      <c r="C37" s="86"/>
      <c r="D37" s="83" t="s">
        <v>30</v>
      </c>
      <c r="E37" s="87">
        <f>SUM(E38:E40)</f>
        <v>31000</v>
      </c>
      <c r="F37" s="79">
        <f>SUM(F38:F40)</f>
        <v>1900</v>
      </c>
      <c r="G37" s="88">
        <f>SUM(G38:G40)</f>
        <v>32900</v>
      </c>
      <c r="H37" s="5"/>
    </row>
    <row r="38" spans="1:8" ht="12.75">
      <c r="A38" s="8"/>
      <c r="B38" s="14"/>
      <c r="C38" s="44">
        <v>4210</v>
      </c>
      <c r="D38" s="35" t="s">
        <v>31</v>
      </c>
      <c r="E38" s="94">
        <v>5000</v>
      </c>
      <c r="F38" s="37">
        <v>8300</v>
      </c>
      <c r="G38" s="37">
        <f>SUM(E38:F38)</f>
        <v>13300</v>
      </c>
      <c r="H38" s="5"/>
    </row>
    <row r="39" spans="1:8" ht="12.75">
      <c r="A39" s="8"/>
      <c r="B39" s="14"/>
      <c r="C39" s="44">
        <v>4300</v>
      </c>
      <c r="D39" s="35" t="s">
        <v>18</v>
      </c>
      <c r="E39" s="94">
        <v>26000</v>
      </c>
      <c r="F39" s="37">
        <v>-7200</v>
      </c>
      <c r="G39" s="37">
        <f>SUM(E39:F39)</f>
        <v>18800</v>
      </c>
      <c r="H39" s="5"/>
    </row>
    <row r="40" spans="1:8" ht="12.75">
      <c r="A40" s="2"/>
      <c r="B40" s="16"/>
      <c r="C40" s="44">
        <v>4430</v>
      </c>
      <c r="D40" s="35" t="s">
        <v>43</v>
      </c>
      <c r="E40" s="94"/>
      <c r="F40" s="36">
        <v>800</v>
      </c>
      <c r="G40" s="37">
        <v>800</v>
      </c>
      <c r="H40" s="5"/>
    </row>
    <row r="41" spans="1:8" ht="12.75">
      <c r="A41" s="5"/>
      <c r="B41" s="9"/>
      <c r="C41" s="5"/>
      <c r="D41" s="5"/>
      <c r="E41" s="20"/>
      <c r="F41" s="5"/>
      <c r="G41" s="5"/>
      <c r="H41" s="5"/>
    </row>
    <row r="42" spans="1:8" ht="12.75">
      <c r="A42" s="5"/>
      <c r="B42" s="9"/>
      <c r="C42" s="5"/>
      <c r="D42" s="5"/>
      <c r="E42" s="20"/>
      <c r="F42" s="5"/>
      <c r="G42" s="5"/>
      <c r="H42" s="5"/>
    </row>
    <row r="43" spans="1:8" ht="12.75">
      <c r="A43" s="30"/>
      <c r="B43" s="30"/>
      <c r="C43" s="30"/>
      <c r="D43" s="35"/>
      <c r="E43" s="47"/>
      <c r="F43" s="36"/>
      <c r="G43" s="36"/>
      <c r="H43" s="5"/>
    </row>
    <row r="44" spans="1:8" ht="12.75">
      <c r="A44" s="39">
        <v>921</v>
      </c>
      <c r="B44" s="39"/>
      <c r="C44" s="39"/>
      <c r="D44" s="40" t="s">
        <v>50</v>
      </c>
      <c r="E44" s="48">
        <v>16778</v>
      </c>
      <c r="F44" s="41">
        <f>SUM(F45)</f>
        <v>0</v>
      </c>
      <c r="G44" s="41">
        <f>SUM(G45)</f>
        <v>16778</v>
      </c>
      <c r="H44" s="5"/>
    </row>
    <row r="45" spans="1:8" ht="12.75">
      <c r="A45" s="8"/>
      <c r="B45" s="96">
        <v>92109</v>
      </c>
      <c r="C45" s="97"/>
      <c r="D45" s="98" t="s">
        <v>49</v>
      </c>
      <c r="E45" s="99">
        <v>16778</v>
      </c>
      <c r="F45" s="100">
        <f>SUM(F46:F49)</f>
        <v>0</v>
      </c>
      <c r="G45" s="100">
        <f>SUM(G46:G49)</f>
        <v>16778</v>
      </c>
      <c r="H45" s="5"/>
    </row>
    <row r="46" spans="1:8" ht="12.75">
      <c r="A46" s="8"/>
      <c r="B46" s="12"/>
      <c r="C46" s="30">
        <v>4210</v>
      </c>
      <c r="D46" s="35" t="s">
        <v>44</v>
      </c>
      <c r="E46" s="47">
        <v>5000</v>
      </c>
      <c r="F46" s="36"/>
      <c r="G46" s="36">
        <v>5000</v>
      </c>
      <c r="H46" s="5"/>
    </row>
    <row r="47" spans="1:8" ht="12.75">
      <c r="A47" s="8"/>
      <c r="B47" s="12"/>
      <c r="C47" s="30">
        <v>4270</v>
      </c>
      <c r="D47" s="35" t="s">
        <v>45</v>
      </c>
      <c r="E47" s="47">
        <v>6000</v>
      </c>
      <c r="F47" s="36"/>
      <c r="G47" s="36">
        <v>6000</v>
      </c>
      <c r="H47" s="5"/>
    </row>
    <row r="48" spans="1:8" ht="12.75">
      <c r="A48" s="8"/>
      <c r="B48" s="12"/>
      <c r="C48" s="30">
        <v>4300</v>
      </c>
      <c r="D48" s="35" t="s">
        <v>18</v>
      </c>
      <c r="E48" s="47">
        <v>3000</v>
      </c>
      <c r="F48" s="36"/>
      <c r="G48" s="36">
        <v>3000</v>
      </c>
      <c r="H48" s="5"/>
    </row>
    <row r="49" spans="1:8" ht="12.75">
      <c r="A49" s="8"/>
      <c r="B49" s="12"/>
      <c r="C49" s="30">
        <v>4260</v>
      </c>
      <c r="D49" s="35" t="s">
        <v>46</v>
      </c>
      <c r="E49" s="47">
        <v>2778</v>
      </c>
      <c r="F49" s="36"/>
      <c r="G49" s="36">
        <v>2778</v>
      </c>
      <c r="H49" s="5"/>
    </row>
    <row r="50" spans="1:8" ht="12.75">
      <c r="A50" s="8"/>
      <c r="B50" s="3"/>
      <c r="C50" s="30"/>
      <c r="D50" s="30"/>
      <c r="E50" s="30"/>
      <c r="F50" s="30"/>
      <c r="G50" s="30"/>
      <c r="H50" s="5"/>
    </row>
    <row r="51" spans="1:8" ht="12.75">
      <c r="A51" s="23">
        <v>926</v>
      </c>
      <c r="B51" s="42"/>
      <c r="C51" s="39"/>
      <c r="D51" s="40" t="s">
        <v>32</v>
      </c>
      <c r="E51" s="49">
        <f>SUM(E56,E52)</f>
        <v>30000</v>
      </c>
      <c r="F51" s="41">
        <f>SUM(F52)</f>
        <v>-2200</v>
      </c>
      <c r="G51" s="50">
        <f>SUM(G56,G52)</f>
        <v>27800</v>
      </c>
      <c r="H51" s="5"/>
    </row>
    <row r="52" spans="1:8" ht="12.75">
      <c r="A52" s="28"/>
      <c r="B52" s="85">
        <v>92601</v>
      </c>
      <c r="C52" s="89"/>
      <c r="D52" s="83" t="s">
        <v>48</v>
      </c>
      <c r="E52" s="90">
        <v>18000</v>
      </c>
      <c r="F52" s="79">
        <f>SUM(F53:F54)</f>
        <v>-2200</v>
      </c>
      <c r="G52" s="80">
        <f>SUM(G53:G54)</f>
        <v>15800</v>
      </c>
      <c r="H52" s="5"/>
    </row>
    <row r="53" spans="1:8" ht="12.75">
      <c r="A53" s="28"/>
      <c r="B53" s="42"/>
      <c r="C53" s="102">
        <v>4170</v>
      </c>
      <c r="D53" s="92" t="s">
        <v>20</v>
      </c>
      <c r="E53" s="103">
        <v>16000</v>
      </c>
      <c r="F53" s="93">
        <v>-2200</v>
      </c>
      <c r="G53" s="134">
        <f>SUM(E53:F53)</f>
        <v>13800</v>
      </c>
      <c r="H53" s="5"/>
    </row>
    <row r="54" spans="1:8" ht="12.75">
      <c r="A54" s="28"/>
      <c r="B54" s="42"/>
      <c r="C54" s="102">
        <v>4110</v>
      </c>
      <c r="D54" s="92" t="s">
        <v>47</v>
      </c>
      <c r="E54" s="103">
        <v>2000</v>
      </c>
      <c r="F54" s="93"/>
      <c r="G54" s="134">
        <v>2000</v>
      </c>
      <c r="H54" s="5"/>
    </row>
    <row r="55" spans="1:8" ht="12.75">
      <c r="A55" s="28"/>
      <c r="B55" s="42"/>
      <c r="C55" s="101"/>
      <c r="D55" s="40"/>
      <c r="E55" s="49"/>
      <c r="F55" s="41"/>
      <c r="G55" s="50"/>
      <c r="H55" s="5"/>
    </row>
    <row r="56" spans="1:8" ht="12.75">
      <c r="A56" s="8"/>
      <c r="B56" s="85">
        <v>92695</v>
      </c>
      <c r="C56" s="89"/>
      <c r="D56" s="83" t="s">
        <v>33</v>
      </c>
      <c r="E56" s="90">
        <f>SUM(E57:E58)</f>
        <v>12000</v>
      </c>
      <c r="F56" s="79"/>
      <c r="G56" s="80">
        <f>SUM(G57:G58)</f>
        <v>12000</v>
      </c>
      <c r="H56" s="5"/>
    </row>
    <row r="57" spans="1:8" ht="12.75">
      <c r="A57" s="8"/>
      <c r="B57" s="12"/>
      <c r="C57" s="30">
        <v>4210</v>
      </c>
      <c r="D57" s="35" t="s">
        <v>23</v>
      </c>
      <c r="E57" s="36">
        <v>6000</v>
      </c>
      <c r="F57" s="36"/>
      <c r="G57" s="37">
        <v>6000</v>
      </c>
      <c r="H57" s="5"/>
    </row>
    <row r="58" spans="1:8" ht="12.75">
      <c r="A58" s="2"/>
      <c r="B58" s="3"/>
      <c r="C58" s="30">
        <v>4300</v>
      </c>
      <c r="D58" s="35" t="s">
        <v>18</v>
      </c>
      <c r="E58" s="36">
        <v>6000</v>
      </c>
      <c r="F58" s="36">
        <v>0</v>
      </c>
      <c r="G58" s="37">
        <v>6000</v>
      </c>
      <c r="H58" s="5"/>
    </row>
    <row r="59" spans="1:9" ht="15">
      <c r="A59" s="51"/>
      <c r="B59" s="52"/>
      <c r="C59" s="52"/>
      <c r="D59" s="53"/>
      <c r="E59" s="52"/>
      <c r="F59" s="53"/>
      <c r="G59" s="54"/>
      <c r="H59" s="55"/>
      <c r="I59" s="56"/>
    </row>
    <row r="60" spans="1:9" ht="15.75">
      <c r="A60" s="57"/>
      <c r="B60" s="55"/>
      <c r="C60" s="55"/>
      <c r="D60" s="62" t="s">
        <v>0</v>
      </c>
      <c r="E60" s="63">
        <f>SUM(E51,E44,E29,E15)</f>
        <v>141778</v>
      </c>
      <c r="F60" s="64">
        <f>SUM(F51+F44+F29+F15+F16)</f>
        <v>0</v>
      </c>
      <c r="G60" s="65">
        <f>SUM(G51+G44+G29+G15)</f>
        <v>141778</v>
      </c>
      <c r="H60" s="55"/>
      <c r="I60" s="56"/>
    </row>
    <row r="61" spans="1:8" s="56" customFormat="1" ht="15.75">
      <c r="A61" s="57"/>
      <c r="B61" s="55"/>
      <c r="C61" s="55"/>
      <c r="D61" s="66"/>
      <c r="E61" s="31"/>
      <c r="F61" s="66"/>
      <c r="G61" s="67"/>
      <c r="H61" s="55"/>
    </row>
    <row r="62" spans="1:8" s="56" customFormat="1" ht="15">
      <c r="A62" s="58"/>
      <c r="B62" s="59"/>
      <c r="C62" s="59"/>
      <c r="D62" s="60"/>
      <c r="E62" s="59"/>
      <c r="F62" s="60"/>
      <c r="G62" s="61"/>
      <c r="H62" s="55"/>
    </row>
    <row r="63" spans="1:9" s="56" customFormat="1" ht="15">
      <c r="A63" s="5"/>
      <c r="B63" s="5"/>
      <c r="C63" s="5"/>
      <c r="D63" s="5"/>
      <c r="E63" s="5"/>
      <c r="F63" s="5"/>
      <c r="G63" s="5"/>
      <c r="H63" s="5"/>
      <c r="I63"/>
    </row>
    <row r="64" spans="1:9" s="56" customFormat="1" ht="15">
      <c r="A64" s="5"/>
      <c r="B64" s="5"/>
      <c r="C64" s="5"/>
      <c r="D64" s="5"/>
      <c r="E64" s="5"/>
      <c r="F64" s="5"/>
      <c r="G64" s="5"/>
      <c r="H64" s="5"/>
      <c r="I64"/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5"/>
      <c r="B76" s="5"/>
      <c r="C76" s="5"/>
      <c r="D76" s="5"/>
      <c r="E76" s="5"/>
      <c r="F76" s="5"/>
      <c r="G76" s="5"/>
      <c r="H76" s="5"/>
    </row>
    <row r="77" spans="1:8" ht="12.75">
      <c r="A77" s="5"/>
      <c r="B77" s="5"/>
      <c r="C77" s="5"/>
      <c r="D77" s="5"/>
      <c r="E77" s="5"/>
      <c r="F77" s="5"/>
      <c r="G77" s="5"/>
      <c r="H77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1"/>
  <sheetViews>
    <sheetView workbookViewId="0" topLeftCell="A1">
      <selection activeCell="E10" sqref="E10"/>
    </sheetView>
  </sheetViews>
  <sheetFormatPr defaultColWidth="9.140625" defaultRowHeight="12.75"/>
  <cols>
    <col min="1" max="1" width="6.8515625" style="0" customWidth="1"/>
    <col min="4" max="4" width="36.8515625" style="0" customWidth="1"/>
    <col min="5" max="5" width="33.7109375" style="0" customWidth="1"/>
    <col min="6" max="6" width="20.00390625" style="0" customWidth="1"/>
  </cols>
  <sheetData>
    <row r="1" ht="26.25" customHeight="1"/>
    <row r="2" spans="1:7" ht="11.25" customHeight="1">
      <c r="A2" s="5"/>
      <c r="B2" s="31"/>
      <c r="C2" s="31"/>
      <c r="D2" s="31"/>
      <c r="E2" s="31"/>
      <c r="F2" s="21"/>
      <c r="G2" s="5"/>
    </row>
    <row r="3" spans="2:9" s="5" customFormat="1" ht="15.75">
      <c r="B3" s="31" t="s">
        <v>74</v>
      </c>
      <c r="C3" s="31"/>
      <c r="D3" s="31"/>
      <c r="E3" s="31"/>
      <c r="F3" s="21"/>
      <c r="H3"/>
      <c r="I3"/>
    </row>
    <row r="4" spans="5:9" s="5" customFormat="1" ht="12.75">
      <c r="E4" s="5" t="s">
        <v>75</v>
      </c>
      <c r="G4"/>
      <c r="H4"/>
      <c r="I4"/>
    </row>
    <row r="5" spans="1:9" s="5" customFormat="1" ht="16.5" thickBot="1">
      <c r="A5" s="5" t="s">
        <v>1</v>
      </c>
      <c r="B5" s="31" t="s">
        <v>77</v>
      </c>
      <c r="C5" s="32"/>
      <c r="D5" s="32"/>
      <c r="E5" s="5" t="s">
        <v>38</v>
      </c>
      <c r="G5"/>
      <c r="H5"/>
      <c r="I5"/>
    </row>
    <row r="6" spans="1:7" s="5" customFormat="1" ht="13.5" thickBot="1">
      <c r="A6" s="71" t="s">
        <v>2</v>
      </c>
      <c r="B6" s="72" t="s">
        <v>3</v>
      </c>
      <c r="C6" s="74" t="s">
        <v>4</v>
      </c>
      <c r="D6" s="69" t="s">
        <v>5</v>
      </c>
      <c r="E6" s="69" t="s">
        <v>51</v>
      </c>
      <c r="F6"/>
      <c r="G6"/>
    </row>
    <row r="7" spans="1:7" s="5" customFormat="1" ht="12.75">
      <c r="A7" s="28">
        <v>756</v>
      </c>
      <c r="B7" s="28"/>
      <c r="C7" s="23"/>
      <c r="D7" s="21" t="s">
        <v>12</v>
      </c>
      <c r="E7" s="34">
        <v>445730</v>
      </c>
      <c r="F7"/>
      <c r="G7"/>
    </row>
    <row r="8" spans="1:7" s="5" customFormat="1" ht="12.75">
      <c r="A8" s="28"/>
      <c r="B8" s="28"/>
      <c r="C8" s="28"/>
      <c r="D8" s="21" t="s">
        <v>13</v>
      </c>
      <c r="E8" s="24"/>
      <c r="F8"/>
      <c r="G8"/>
    </row>
    <row r="9" spans="1:7" s="5" customFormat="1" ht="12.75">
      <c r="A9" s="30"/>
      <c r="B9" s="29">
        <v>75618</v>
      </c>
      <c r="C9" s="75"/>
      <c r="D9" s="22" t="s">
        <v>14</v>
      </c>
      <c r="E9" s="25">
        <v>445730</v>
      </c>
      <c r="F9"/>
      <c r="G9"/>
    </row>
    <row r="10" spans="1:7" s="5" customFormat="1" ht="12.75">
      <c r="A10" s="8"/>
      <c r="B10" s="10"/>
      <c r="C10" s="27" t="s">
        <v>72</v>
      </c>
      <c r="D10" s="1" t="s">
        <v>76</v>
      </c>
      <c r="E10" s="17">
        <v>50000</v>
      </c>
      <c r="F10"/>
      <c r="G10"/>
    </row>
    <row r="11" spans="1:7" s="5" customFormat="1" ht="12.75">
      <c r="A11" s="2"/>
      <c r="B11" s="11"/>
      <c r="C11" s="3"/>
      <c r="D11" s="2"/>
      <c r="E11" s="18"/>
      <c r="F11"/>
      <c r="G11"/>
    </row>
    <row r="12" spans="1:7" s="5" customFormat="1" ht="12.75">
      <c r="A12" s="35"/>
      <c r="B12" s="35"/>
      <c r="C12" s="127" t="s">
        <v>73</v>
      </c>
      <c r="D12" s="123" t="s">
        <v>52</v>
      </c>
      <c r="E12" s="37">
        <v>395730</v>
      </c>
      <c r="F12"/>
      <c r="G12"/>
    </row>
    <row r="13" spans="1:7" s="5" customFormat="1" ht="12.75">
      <c r="A13" s="9"/>
      <c r="B13" s="9"/>
      <c r="D13" s="21"/>
      <c r="E13" s="19"/>
      <c r="F13"/>
      <c r="G13"/>
    </row>
    <row r="14" spans="2:7" s="5" customFormat="1" ht="16.5" thickBot="1">
      <c r="B14" s="33" t="s">
        <v>39</v>
      </c>
      <c r="C14" s="31"/>
      <c r="D14" s="31"/>
      <c r="E14" s="20"/>
      <c r="F14"/>
      <c r="G14"/>
    </row>
    <row r="15" spans="1:7" s="5" customFormat="1" ht="13.5" thickBot="1">
      <c r="A15" s="110" t="s">
        <v>2</v>
      </c>
      <c r="B15" s="72" t="s">
        <v>3</v>
      </c>
      <c r="C15" s="72" t="s">
        <v>4</v>
      </c>
      <c r="D15" s="70" t="s">
        <v>5</v>
      </c>
      <c r="E15" s="68" t="s">
        <v>51</v>
      </c>
      <c r="F15"/>
      <c r="G15"/>
    </row>
    <row r="16" spans="1:7" s="5" customFormat="1" ht="12.75">
      <c r="A16" s="23">
        <v>900</v>
      </c>
      <c r="B16" s="43"/>
      <c r="C16" s="28"/>
      <c r="D16" s="21" t="s">
        <v>53</v>
      </c>
      <c r="E16" s="34">
        <f>SUM(E18+E22+E26)</f>
        <v>45730</v>
      </c>
      <c r="F16"/>
      <c r="G16"/>
    </row>
    <row r="17" spans="1:7" s="5" customFormat="1" ht="12.75">
      <c r="A17" s="28"/>
      <c r="B17" s="43"/>
      <c r="C17" s="24"/>
      <c r="D17" s="21" t="s">
        <v>54</v>
      </c>
      <c r="E17" s="24"/>
      <c r="F17"/>
      <c r="G17"/>
    </row>
    <row r="18" spans="1:7" s="5" customFormat="1" ht="12.75">
      <c r="A18" s="8"/>
      <c r="B18" s="76">
        <v>90095</v>
      </c>
      <c r="C18" s="77"/>
      <c r="D18" s="78" t="s">
        <v>55</v>
      </c>
      <c r="E18" s="79">
        <f>SUM(E19)</f>
        <v>13730</v>
      </c>
      <c r="F18"/>
      <c r="G18"/>
    </row>
    <row r="19" spans="1:7" s="5" customFormat="1" ht="12.75">
      <c r="A19" s="8"/>
      <c r="B19" s="14"/>
      <c r="C19" s="119">
        <v>4210</v>
      </c>
      <c r="D19" s="23" t="s">
        <v>56</v>
      </c>
      <c r="E19" s="107">
        <v>13730</v>
      </c>
      <c r="F19"/>
      <c r="G19"/>
    </row>
    <row r="20" spans="1:7" s="5" customFormat="1" ht="12.75">
      <c r="A20" s="8"/>
      <c r="B20" s="16"/>
      <c r="C20" s="3"/>
      <c r="D20" s="133" t="s">
        <v>57</v>
      </c>
      <c r="E20" s="118">
        <v>13730</v>
      </c>
      <c r="F20"/>
      <c r="G20"/>
    </row>
    <row r="21" spans="1:7" s="5" customFormat="1" ht="12.75">
      <c r="A21" s="8"/>
      <c r="B21" s="14"/>
      <c r="C21" s="3"/>
      <c r="D21" s="2"/>
      <c r="E21" s="18"/>
      <c r="F21"/>
      <c r="G21"/>
    </row>
    <row r="22" spans="1:7" s="5" customFormat="1" ht="12.75">
      <c r="A22" s="10"/>
      <c r="B22" s="81">
        <v>90002</v>
      </c>
      <c r="C22" s="82"/>
      <c r="D22" s="82" t="s">
        <v>58</v>
      </c>
      <c r="E22" s="80">
        <v>20000</v>
      </c>
      <c r="F22"/>
      <c r="G22"/>
    </row>
    <row r="23" spans="1:7" s="5" customFormat="1" ht="12.75">
      <c r="A23" s="8"/>
      <c r="B23" s="13"/>
      <c r="C23" s="101">
        <v>4300</v>
      </c>
      <c r="D23" s="40" t="s">
        <v>18</v>
      </c>
      <c r="E23" s="41">
        <v>20000</v>
      </c>
      <c r="F23"/>
      <c r="G23"/>
    </row>
    <row r="24" spans="1:7" s="5" customFormat="1" ht="12.75">
      <c r="A24" s="8"/>
      <c r="B24" s="14"/>
      <c r="C24" s="45"/>
      <c r="D24" s="128" t="s">
        <v>59</v>
      </c>
      <c r="E24" s="25">
        <v>20000</v>
      </c>
      <c r="F24"/>
      <c r="G24"/>
    </row>
    <row r="25" spans="1:7" s="5" customFormat="1" ht="12.75">
      <c r="A25" s="8"/>
      <c r="B25" s="14"/>
      <c r="C25" s="44"/>
      <c r="D25" s="35"/>
      <c r="E25" s="36"/>
      <c r="F25"/>
      <c r="G25"/>
    </row>
    <row r="26" spans="1:7" s="5" customFormat="1" ht="12.75">
      <c r="A26" s="8"/>
      <c r="B26" s="109">
        <v>90004</v>
      </c>
      <c r="C26" s="76"/>
      <c r="D26" s="82" t="s">
        <v>60</v>
      </c>
      <c r="E26" s="108">
        <v>12000</v>
      </c>
      <c r="F26"/>
      <c r="G26"/>
    </row>
    <row r="27" spans="1:7" s="5" customFormat="1" ht="12.75">
      <c r="A27" s="8"/>
      <c r="B27" s="16"/>
      <c r="C27" s="120">
        <v>4210</v>
      </c>
      <c r="D27" s="39" t="s">
        <v>44</v>
      </c>
      <c r="E27" s="50">
        <v>12000</v>
      </c>
      <c r="F27"/>
      <c r="G27"/>
    </row>
    <row r="28" spans="1:7" s="5" customFormat="1" ht="12.75">
      <c r="A28" s="8"/>
      <c r="B28" s="16"/>
      <c r="C28" s="44"/>
      <c r="D28" s="129" t="s">
        <v>61</v>
      </c>
      <c r="E28" s="26">
        <v>12000</v>
      </c>
      <c r="F28"/>
      <c r="G28"/>
    </row>
    <row r="29" spans="1:7" s="5" customFormat="1" ht="12.75">
      <c r="A29" s="2"/>
      <c r="B29" s="16"/>
      <c r="C29" s="44"/>
      <c r="D29" s="30"/>
      <c r="E29" s="38"/>
      <c r="F29"/>
      <c r="G29"/>
    </row>
    <row r="30" spans="1:5" ht="12.75">
      <c r="A30" s="111" t="s">
        <v>62</v>
      </c>
      <c r="B30" s="46"/>
      <c r="C30" s="39"/>
      <c r="D30" s="40" t="s">
        <v>63</v>
      </c>
      <c r="E30" s="41">
        <f>SUM(E31)</f>
        <v>400000</v>
      </c>
    </row>
    <row r="31" spans="1:5" ht="12.75">
      <c r="A31" s="8"/>
      <c r="B31" s="112" t="s">
        <v>64</v>
      </c>
      <c r="C31" s="82"/>
      <c r="D31" s="83" t="s">
        <v>65</v>
      </c>
      <c r="E31" s="79">
        <f>SUM(E32+E36)</f>
        <v>400000</v>
      </c>
    </row>
    <row r="32" spans="1:5" ht="12.75">
      <c r="A32" s="8"/>
      <c r="B32" s="81"/>
      <c r="C32" s="39">
        <v>6050</v>
      </c>
      <c r="D32" s="40" t="s">
        <v>66</v>
      </c>
      <c r="E32" s="41">
        <f>SUM(E33:E34)</f>
        <v>290000</v>
      </c>
    </row>
    <row r="33" spans="1:5" ht="12.75">
      <c r="A33" s="8"/>
      <c r="B33" s="13"/>
      <c r="C33" s="1"/>
      <c r="D33" s="130" t="s">
        <v>67</v>
      </c>
      <c r="E33" s="116">
        <v>80000</v>
      </c>
    </row>
    <row r="34" spans="1:5" ht="12.75">
      <c r="A34" s="8"/>
      <c r="B34" s="9"/>
      <c r="C34" s="113"/>
      <c r="D34" s="131" t="s">
        <v>68</v>
      </c>
      <c r="E34" s="116">
        <v>210000</v>
      </c>
    </row>
    <row r="35" spans="1:5" ht="12.75">
      <c r="A35" s="8"/>
      <c r="B35" s="5"/>
      <c r="C35" s="114"/>
      <c r="D35" s="132" t="s">
        <v>69</v>
      </c>
      <c r="E35" s="117"/>
    </row>
    <row r="36" spans="1:5" ht="12.75">
      <c r="A36" s="8"/>
      <c r="B36" s="12"/>
      <c r="C36" s="121">
        <v>4300</v>
      </c>
      <c r="D36" s="121" t="s">
        <v>18</v>
      </c>
      <c r="E36" s="122">
        <v>110000</v>
      </c>
    </row>
    <row r="37" spans="1:5" ht="12.75">
      <c r="A37" s="7"/>
      <c r="B37" s="115"/>
      <c r="C37" s="115"/>
      <c r="D37" s="131" t="s">
        <v>70</v>
      </c>
      <c r="E37" s="17">
        <v>110000</v>
      </c>
    </row>
    <row r="38" spans="1:5" ht="12.75">
      <c r="A38" s="7"/>
      <c r="B38" s="105"/>
      <c r="C38" s="105"/>
      <c r="D38" s="132" t="s">
        <v>71</v>
      </c>
      <c r="E38" s="18"/>
    </row>
    <row r="39" spans="1:6" ht="15.75">
      <c r="A39" s="124"/>
      <c r="B39" s="125"/>
      <c r="C39" s="125"/>
      <c r="D39" s="106" t="s">
        <v>0</v>
      </c>
      <c r="E39" s="126">
        <f>SUM(E16+E30)</f>
        <v>445730</v>
      </c>
      <c r="F39" s="56"/>
    </row>
    <row r="40" spans="1:7" ht="15">
      <c r="A40" s="58"/>
      <c r="B40" s="59"/>
      <c r="C40" s="59"/>
      <c r="D40" s="60"/>
      <c r="E40" s="59"/>
      <c r="F40" s="56"/>
      <c r="G40" s="56"/>
    </row>
    <row r="41" spans="1:7" ht="15">
      <c r="A41" s="5"/>
      <c r="B41" s="5"/>
      <c r="C41" s="5"/>
      <c r="D41" s="5"/>
      <c r="E41" s="5"/>
      <c r="G41" s="56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</dc:creator>
  <cp:keywords/>
  <dc:description/>
  <cp:lastModifiedBy>Andrzejewska</cp:lastModifiedBy>
  <cp:lastPrinted>2010-06-22T11:31:19Z</cp:lastPrinted>
  <dcterms:created xsi:type="dcterms:W3CDTF">2007-10-08T11:12:13Z</dcterms:created>
  <dcterms:modified xsi:type="dcterms:W3CDTF">2010-06-24T12:37:07Z</dcterms:modified>
  <cp:category/>
  <cp:version/>
  <cp:contentType/>
  <cp:contentStatus/>
</cp:coreProperties>
</file>